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скачано с интернета\"/>
    </mc:Choice>
  </mc:AlternateContent>
  <xr:revisionPtr revIDLastSave="0" documentId="13_ncr:1_{41279041-CDA6-4063-9151-F0384E3B4C95}" xr6:coauthVersionLast="47" xr6:coauthVersionMax="47" xr10:uidLastSave="{00000000-0000-0000-0000-000000000000}"/>
  <bookViews>
    <workbookView xWindow="-23148" yWindow="1284" windowWidth="23256" windowHeight="12456" xr2:uid="{00000000-000D-0000-FFFF-FFFF00000000}"/>
  </bookViews>
  <sheets>
    <sheet name="Малый бизнес и бизнес" sheetId="1" r:id="rId1"/>
    <sheet name="Битрикс24 CRM + магазин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5" i="2" l="1"/>
  <c r="D86" i="2"/>
  <c r="D89" i="2" s="1"/>
  <c r="D96" i="2" s="1"/>
  <c r="C86" i="2"/>
  <c r="C89" i="2" s="1"/>
  <c r="C96" i="2" s="1"/>
  <c r="F82" i="2"/>
  <c r="E82" i="2"/>
  <c r="F81" i="2"/>
  <c r="E81" i="2"/>
  <c r="F80" i="2"/>
  <c r="E80" i="2"/>
  <c r="F79" i="2"/>
  <c r="E79" i="2"/>
  <c r="F76" i="2"/>
  <c r="E76" i="2"/>
  <c r="F73" i="2"/>
  <c r="E73" i="2"/>
  <c r="F72" i="2"/>
  <c r="E72" i="2"/>
  <c r="F69" i="2"/>
  <c r="E69" i="2"/>
  <c r="F68" i="2"/>
  <c r="E68" i="2"/>
  <c r="F67" i="2"/>
  <c r="E67" i="2"/>
  <c r="D61" i="2"/>
  <c r="C61" i="2"/>
  <c r="C95" i="2" s="1"/>
  <c r="D58" i="2"/>
  <c r="F58" i="2" s="1"/>
  <c r="C58" i="2"/>
  <c r="E58" i="2" s="1"/>
  <c r="F55" i="2"/>
  <c r="E55" i="2"/>
  <c r="F52" i="2"/>
  <c r="E52" i="2"/>
  <c r="F51" i="2"/>
  <c r="E51" i="2"/>
  <c r="F50" i="2"/>
  <c r="E50" i="2"/>
  <c r="F47" i="2"/>
  <c r="E47" i="2"/>
  <c r="F46" i="2"/>
  <c r="E46" i="2"/>
  <c r="F45" i="2"/>
  <c r="E45" i="2"/>
  <c r="F44" i="2"/>
  <c r="E44" i="2"/>
  <c r="F41" i="2"/>
  <c r="E41" i="2"/>
  <c r="F40" i="2"/>
  <c r="E40" i="2"/>
  <c r="F37" i="2"/>
  <c r="E37" i="2"/>
  <c r="F36" i="2"/>
  <c r="E36" i="2"/>
  <c r="D24" i="2"/>
  <c r="D94" i="2" s="1"/>
  <c r="D98" i="2" s="1"/>
  <c r="C24" i="2"/>
  <c r="C94" i="2" s="1"/>
  <c r="D21" i="2"/>
  <c r="F21" i="2" s="1"/>
  <c r="C21" i="2"/>
  <c r="E21" i="2" s="1"/>
  <c r="F17" i="2"/>
  <c r="E17" i="2"/>
  <c r="F16" i="2"/>
  <c r="E16" i="2"/>
  <c r="F15" i="2"/>
  <c r="E15" i="2"/>
  <c r="F12" i="2"/>
  <c r="E12" i="2"/>
  <c r="F11" i="2"/>
  <c r="E11" i="2"/>
  <c r="F10" i="2"/>
  <c r="E10" i="2"/>
  <c r="F7" i="2"/>
  <c r="E7" i="2"/>
  <c r="F57" i="1"/>
  <c r="D57" i="1"/>
  <c r="D60" i="1" s="1"/>
  <c r="D66" i="1" s="1"/>
  <c r="C57" i="1"/>
  <c r="C60" i="1" s="1"/>
  <c r="C66" i="1" s="1"/>
  <c r="F54" i="1"/>
  <c r="E54" i="1"/>
  <c r="F51" i="1"/>
  <c r="E51" i="1"/>
  <c r="F50" i="1"/>
  <c r="E50" i="1"/>
  <c r="F49" i="1"/>
  <c r="E49" i="1"/>
  <c r="F46" i="1"/>
  <c r="E46" i="1"/>
  <c r="F45" i="1"/>
  <c r="E45" i="1"/>
  <c r="F44" i="1"/>
  <c r="E44" i="1"/>
  <c r="F43" i="1"/>
  <c r="E43" i="1"/>
  <c r="F40" i="1"/>
  <c r="E40" i="1"/>
  <c r="F39" i="1"/>
  <c r="E39" i="1"/>
  <c r="F36" i="1"/>
  <c r="E36" i="1"/>
  <c r="F35" i="1"/>
  <c r="E35" i="1"/>
  <c r="D20" i="1"/>
  <c r="D23" i="1" s="1"/>
  <c r="D65" i="1" s="1"/>
  <c r="C20" i="1"/>
  <c r="C23" i="1" s="1"/>
  <c r="C65" i="1" s="1"/>
  <c r="F16" i="1"/>
  <c r="E16" i="1"/>
  <c r="F15" i="1"/>
  <c r="E15" i="1"/>
  <c r="F14" i="1"/>
  <c r="E14" i="1"/>
  <c r="F11" i="1"/>
  <c r="E11" i="1"/>
  <c r="F10" i="1"/>
  <c r="E10" i="1"/>
  <c r="F7" i="1"/>
  <c r="E7" i="1"/>
  <c r="F60" i="1" l="1"/>
  <c r="F66" i="1" s="1"/>
  <c r="E61" i="2"/>
  <c r="E95" i="2" s="1"/>
  <c r="F61" i="2"/>
  <c r="F95" i="2" s="1"/>
  <c r="C98" i="2"/>
  <c r="E24" i="2"/>
  <c r="E94" i="2" s="1"/>
  <c r="F24" i="2"/>
  <c r="F94" i="2" s="1"/>
  <c r="C68" i="1"/>
  <c r="D68" i="1"/>
  <c r="E86" i="2"/>
  <c r="E89" i="2" s="1"/>
  <c r="E96" i="2" s="1"/>
  <c r="F86" i="2"/>
  <c r="F89" i="2" s="1"/>
  <c r="F96" i="2" s="1"/>
  <c r="E20" i="1"/>
  <c r="E23" i="1" s="1"/>
  <c r="E65" i="1" s="1"/>
  <c r="E57" i="1"/>
  <c r="E60" i="1" s="1"/>
  <c r="E66" i="1" s="1"/>
  <c r="F20" i="1"/>
  <c r="F23" i="1" s="1"/>
  <c r="F65" i="1" s="1"/>
  <c r="F68" i="1" l="1"/>
  <c r="E68" i="1"/>
  <c r="E98" i="2"/>
  <c r="F98" i="2"/>
</calcChain>
</file>

<file path=xl/sharedStrings.xml><?xml version="1.0" encoding="utf-8"?>
<sst xmlns="http://schemas.openxmlformats.org/spreadsheetml/2006/main" count="142" uniqueCount="80">
  <si>
    <t>Смета - Оригами базовая настройка</t>
  </si>
  <si>
    <t>Часовая ставка (60 часов)</t>
  </si>
  <si>
    <t>№</t>
  </si>
  <si>
    <t>Наименование</t>
  </si>
  <si>
    <t>Трудозатраты Min (ч)</t>
  </si>
  <si>
    <t>Трудозатраты Max (ч)</t>
  </si>
  <si>
    <t>Сумма Min (руб)</t>
  </si>
  <si>
    <t>Сумма Max (руб)</t>
  </si>
  <si>
    <t>Комментарии по пункту</t>
  </si>
  <si>
    <t>Этап 1: Установка и базовая настройка</t>
  </si>
  <si>
    <t>Серверные настройки</t>
  </si>
  <si>
    <t>Настройка программного обеспечения на сервере</t>
  </si>
  <si>
    <t>Установка 1С-Битрикс и Оригами</t>
  </si>
  <si>
    <t>1С-Битрикс - Установка на сервер с проверкой</t>
  </si>
  <si>
    <t xml:space="preserve">Проверка серверного окружения скриптами
Установка Битрикс по шагам
Проверка системы – тестирование конфигурации
Проверка системы – проверка доступов
Проверка системы – восстановление таблиц
Панель производительности - тестирование
Активация ключей
</t>
  </si>
  <si>
    <t>Оригами - Установка с базовой проверкой</t>
  </si>
  <si>
    <t>Установка по шагам
Тестирование всех разделов на корректность установки</t>
  </si>
  <si>
    <t>Базовая настройка 1С-Битрикс и Оригами</t>
  </si>
  <si>
    <t>1С-Битрикс - Настройка магазина</t>
  </si>
  <si>
    <t xml:space="preserve">Мастер настройки магазина
Используемые валюты
Настройка единиц измерения 
Налоги -&gt; Ставки НДС
Типы плательщиков
Статусы заказов
Свойства заказов
Местопложения
Типы цен
Реквизиты интернет-магазина
Склады интернет-магазина
Настройка ""главного модуля""
Настройка ""интернет-магазин""
Настройка ""торговый каталог""
Все изменения производятся 1 раз
</t>
  </si>
  <si>
    <t>Оригами - Настройка шаблон</t>
  </si>
  <si>
    <t xml:space="preserve">Основные настройки шаблона
Настройка шаблона – Главная
Настройка шаблона – Шапка
Настройка шаблона – Футер
Настройка шаблона – Каталог
Настройка шаблона - Карточка товара
Настройка шаблона - Корзина/Оформление заказа
Настройка шаблона - Разделы сайта
Настройки компонента каталога
</t>
  </si>
  <si>
    <t>Оригами - Настройка структуры сайта</t>
  </si>
  <si>
    <t>Тестирование</t>
  </si>
  <si>
    <t>Тестирование продукта</t>
  </si>
  <si>
    <t>Итого</t>
  </si>
  <si>
    <t>Этап 2: 1С интеграция и система заказов</t>
  </si>
  <si>
    <t>1С интеграция</t>
  </si>
  <si>
    <t>Аудит 1С</t>
  </si>
  <si>
    <t>После проведения Аудита 1С будет окончательная оценка интеграции</t>
  </si>
  <si>
    <t>Согласование схемы интеграции статусов заказов</t>
  </si>
  <si>
    <t>Выгрузка номенклатуры (товаров, предложений, свойств)</t>
  </si>
  <si>
    <t>Загрузка заказов в 1С</t>
  </si>
  <si>
    <t>Наполнение контентом</t>
  </si>
  <si>
    <t>Согласование формата файла с товарами в excel</t>
  </si>
  <si>
    <t>Перенос каталога товаров на 1С-Битрикс в согласованном Excel</t>
  </si>
  <si>
    <t>Почтовые шаблоны</t>
  </si>
  <si>
    <t>Корректировка почтового шаблона</t>
  </si>
  <si>
    <t>Согласование и отладка отправки писем</t>
  </si>
  <si>
    <t xml:space="preserve">Интеграция служб доставки </t>
  </si>
  <si>
    <t>Почта России</t>
  </si>
  <si>
    <t>Интеграция СДЭК</t>
  </si>
  <si>
    <t>Самовывоз</t>
  </si>
  <si>
    <t>Курьерская служба</t>
  </si>
  <si>
    <t>Подкючение платежных систем</t>
  </si>
  <si>
    <t>Подключение яндекс-кассы</t>
  </si>
  <si>
    <t>Оплата по счету с отправкой PDF</t>
  </si>
  <si>
    <t>Оплата наличными</t>
  </si>
  <si>
    <t>Подключение online-кассы</t>
  </si>
  <si>
    <t>АТОЛ онлайн</t>
  </si>
  <si>
    <t>https://online.atol.ru/</t>
  </si>
  <si>
    <t>Стоимость всего внедрения</t>
  </si>
  <si>
    <t>* По каждому этапу пишем техническое задание, после этого производится детальная оценка</t>
  </si>
  <si>
    <t>** Работы осмечены при настройке стандартных программных продуктов без программирования</t>
  </si>
  <si>
    <t>CRM - Установка на сервер с проверкой</t>
  </si>
  <si>
    <t xml:space="preserve">Второй домен для установки
Установка Битрикс24 CRM в многосайтовости по шагам
Проверка системы – тестирование конфигурации
Проверка системы – живая лента
Проверка системы – задачи и проекты
Проверка системы – группы
Проверка системы – чат и звонки
Активация ключей
</t>
  </si>
  <si>
    <t>Этап 3: Настройка CRM-магазина</t>
  </si>
  <si>
    <t>Настройка CRM-магазина</t>
  </si>
  <si>
    <t xml:space="preserve">Шаблоны реквизитов: типы и свойства
Используемые валюты
Настройка единиц измерения 
Типы плательщиков
Реквизиты ваших компаний
Сопоставление свойств оформления заказа с CRM
Настройка расположения полей карточки заказа
Настройка статусов заказа
Настройка статусов доставки
Все изменения производятся 1 раз
</t>
  </si>
  <si>
    <t>Связь заказа с сделкой CRM через пользовательское поле</t>
  </si>
  <si>
    <t xml:space="preserve">Общий каталог товаров с CRM </t>
  </si>
  <si>
    <t>Бизнес-процессы CRM-магазина **</t>
  </si>
  <si>
    <t>Согласование схемы бизнес-процесса обработки заказа*</t>
  </si>
  <si>
    <t>Создание бизнес-процессов по статусам заказа</t>
  </si>
  <si>
    <t>1С интеграция с CRM</t>
  </si>
  <si>
    <t>Выгрузка контактов и компаний из 1С по протоколу обмена с Битрикс24</t>
  </si>
  <si>
    <t>CRM - Подключение коммуникаций **</t>
  </si>
  <si>
    <t xml:space="preserve">Подключение IP-телефонии </t>
  </si>
  <si>
    <t>Подключение почтовых ящиков</t>
  </si>
  <si>
    <t>Открытые линии: онлайн чат, мессенджеры, соц.сети</t>
  </si>
  <si>
    <t>Веб-формы магазины</t>
  </si>
  <si>
    <t>Min (час)</t>
  </si>
  <si>
    <t>Max (час)</t>
  </si>
  <si>
    <t>Часовая ставка</t>
  </si>
  <si>
    <t>Установка 1С-Битрикс и готового решения</t>
  </si>
  <si>
    <t>Базовая настройка 1С-Битрикс и готового решения</t>
  </si>
  <si>
    <t>Готовое решение - Настройка структуры сайта</t>
  </si>
  <si>
    <t>Готовое решение - Настройка шаблон</t>
  </si>
  <si>
    <t>Готовое решенин - Установка с базовой проверкой</t>
  </si>
  <si>
    <t>Смета - Готовое решение базовая настройка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</si>
</sst>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4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EF1CC"/>
        <bgColor rgb="FFFEF1CC"/>
      </patternFill>
    </fill>
    <fill>
      <patternFill patternType="solid">
        <fgColor rgb="FFFFF2CC"/>
        <bgColor rgb="FFFFF2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164" fontId="0" fillId="0" borderId="2" xfId="0" applyNumberFormat="1" applyFont="1" applyBorder="1"/>
    <xf numFmtId="0" fontId="3" fillId="0" borderId="3" xfId="0" applyFont="1" applyBorder="1"/>
    <xf numFmtId="0" fontId="0" fillId="0" borderId="4" xfId="0" applyFont="1" applyBorder="1" applyAlignment="1">
      <alignment horizontal="center"/>
    </xf>
    <xf numFmtId="3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/>
    <xf numFmtId="3" fontId="3" fillId="0" borderId="3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top" wrapText="1"/>
    </xf>
    <xf numFmtId="3" fontId="3" fillId="0" borderId="3" xfId="0" applyNumberFormat="1" applyFont="1" applyBorder="1"/>
    <xf numFmtId="0" fontId="2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2" borderId="5" xfId="0" applyFont="1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0" fillId="0" borderId="2" xfId="0" applyFont="1" applyBorder="1"/>
    <xf numFmtId="0" fontId="0" fillId="0" borderId="4" xfId="0" applyFont="1" applyBorder="1"/>
    <xf numFmtId="2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 applyAlignment="1">
      <alignment horizontal="center"/>
    </xf>
    <xf numFmtId="0" fontId="2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tabSelected="1" topLeftCell="A49" workbookViewId="0">
      <selection activeCell="E8" sqref="E8"/>
    </sheetView>
  </sheetViews>
  <sheetFormatPr defaultColWidth="14.44140625" defaultRowHeight="15" customHeight="1" x14ac:dyDescent="0.25"/>
  <cols>
    <col min="1" max="1" width="4.33203125" customWidth="1"/>
    <col min="2" max="2" width="70.6640625" customWidth="1"/>
    <col min="3" max="3" width="9.109375" customWidth="1"/>
    <col min="4" max="4" width="9.5546875" customWidth="1"/>
    <col min="5" max="5" width="18.33203125" customWidth="1"/>
    <col min="6" max="6" width="18.44140625" customWidth="1"/>
    <col min="7" max="7" width="67" customWidth="1"/>
  </cols>
  <sheetData>
    <row r="1" spans="1:7" ht="15.75" customHeight="1" x14ac:dyDescent="0.25">
      <c r="A1" s="1" t="s">
        <v>79</v>
      </c>
      <c r="C1" s="1" t="s">
        <v>73</v>
      </c>
      <c r="D1" s="1"/>
      <c r="E1" s="1">
        <v>2500</v>
      </c>
    </row>
    <row r="2" spans="1:7" ht="15.75" customHeight="1" x14ac:dyDescent="0.25">
      <c r="A2" s="3" t="s">
        <v>2</v>
      </c>
      <c r="B2" s="3" t="s">
        <v>3</v>
      </c>
      <c r="C2" s="4" t="s">
        <v>71</v>
      </c>
      <c r="D2" s="3" t="s">
        <v>72</v>
      </c>
      <c r="E2" s="3" t="s">
        <v>6</v>
      </c>
      <c r="F2" s="3" t="s">
        <v>7</v>
      </c>
      <c r="G2" s="3" t="s">
        <v>8</v>
      </c>
    </row>
    <row r="3" spans="1:7" ht="15.75" customHeight="1" x14ac:dyDescent="0.25">
      <c r="A3" s="5"/>
      <c r="B3" s="5"/>
      <c r="C3" s="6"/>
      <c r="D3" s="6"/>
      <c r="E3" s="6"/>
      <c r="F3" s="6"/>
      <c r="G3" s="6"/>
    </row>
    <row r="4" spans="1:7" ht="15.75" customHeight="1" x14ac:dyDescent="0.25">
      <c r="A4" s="7"/>
      <c r="B4" s="7" t="s">
        <v>9</v>
      </c>
      <c r="C4" s="8"/>
      <c r="D4" s="7"/>
      <c r="E4" s="7"/>
      <c r="F4" s="7"/>
      <c r="G4" s="7"/>
    </row>
    <row r="5" spans="1:7" ht="15.75" customHeight="1" x14ac:dyDescent="0.25">
      <c r="A5" s="5"/>
      <c r="B5" s="5"/>
      <c r="C5" s="6"/>
      <c r="D5" s="6"/>
      <c r="E5" s="6"/>
      <c r="F5" s="6"/>
      <c r="G5" s="6"/>
    </row>
    <row r="6" spans="1:7" ht="15.75" customHeight="1" x14ac:dyDescent="0.25">
      <c r="A6" s="3"/>
      <c r="B6" s="3" t="s">
        <v>10</v>
      </c>
      <c r="C6" s="4"/>
      <c r="D6" s="3"/>
      <c r="E6" s="3"/>
      <c r="F6" s="3"/>
      <c r="G6" s="3"/>
    </row>
    <row r="7" spans="1:7" ht="15.75" customHeight="1" x14ac:dyDescent="0.25">
      <c r="A7" s="9"/>
      <c r="B7" s="10" t="s">
        <v>11</v>
      </c>
      <c r="C7" s="11">
        <v>3</v>
      </c>
      <c r="D7" s="11">
        <v>3</v>
      </c>
      <c r="E7" s="6">
        <f t="shared" ref="E7:F7" si="0">C7*$E$1</f>
        <v>7500</v>
      </c>
      <c r="F7" s="6">
        <f t="shared" si="0"/>
        <v>7500</v>
      </c>
      <c r="G7" s="12"/>
    </row>
    <row r="8" spans="1:7" ht="15.75" customHeight="1" x14ac:dyDescent="0.25">
      <c r="A8" s="13"/>
      <c r="B8" s="10"/>
      <c r="C8" s="6"/>
      <c r="D8" s="6"/>
      <c r="E8" s="6"/>
      <c r="F8" s="6"/>
      <c r="G8" s="14"/>
    </row>
    <row r="9" spans="1:7" ht="15.75" customHeight="1" x14ac:dyDescent="0.25">
      <c r="A9" s="3"/>
      <c r="B9" s="3" t="s">
        <v>74</v>
      </c>
      <c r="C9" s="4"/>
      <c r="D9" s="3"/>
      <c r="E9" s="3"/>
      <c r="F9" s="3"/>
      <c r="G9" s="3"/>
    </row>
    <row r="10" spans="1:7" ht="106.5" customHeight="1" x14ac:dyDescent="0.25">
      <c r="A10" s="5"/>
      <c r="B10" s="5" t="s">
        <v>13</v>
      </c>
      <c r="C10" s="6">
        <v>1</v>
      </c>
      <c r="D10" s="6">
        <v>1</v>
      </c>
      <c r="E10" s="6">
        <f t="shared" ref="E10:F10" si="1">C10*$E$1</f>
        <v>2500</v>
      </c>
      <c r="F10" s="6">
        <f t="shared" si="1"/>
        <v>2500</v>
      </c>
      <c r="G10" s="15" t="s">
        <v>14</v>
      </c>
    </row>
    <row r="11" spans="1:7" ht="28.5" customHeight="1" x14ac:dyDescent="0.25">
      <c r="A11" s="5"/>
      <c r="B11" s="5" t="s">
        <v>78</v>
      </c>
      <c r="C11" s="6">
        <v>1</v>
      </c>
      <c r="D11" s="6">
        <v>1</v>
      </c>
      <c r="E11" s="6">
        <f t="shared" ref="E11:F11" si="2">C11*$E$1</f>
        <v>2500</v>
      </c>
      <c r="F11" s="6">
        <f t="shared" si="2"/>
        <v>2500</v>
      </c>
      <c r="G11" s="15" t="s">
        <v>16</v>
      </c>
    </row>
    <row r="12" spans="1:7" ht="15.75" customHeight="1" x14ac:dyDescent="0.25">
      <c r="A12" s="13"/>
      <c r="B12" s="10"/>
      <c r="C12" s="6"/>
      <c r="D12" s="6"/>
      <c r="E12" s="6"/>
      <c r="F12" s="6"/>
      <c r="G12" s="15"/>
    </row>
    <row r="13" spans="1:7" ht="15.75" customHeight="1" x14ac:dyDescent="0.25">
      <c r="A13" s="3"/>
      <c r="B13" s="3" t="s">
        <v>75</v>
      </c>
      <c r="C13" s="4"/>
      <c r="D13" s="3"/>
      <c r="E13" s="3"/>
      <c r="F13" s="3"/>
      <c r="G13" s="3"/>
    </row>
    <row r="14" spans="1:7" ht="204.75" customHeight="1" x14ac:dyDescent="0.25">
      <c r="A14" s="5"/>
      <c r="B14" s="5" t="s">
        <v>18</v>
      </c>
      <c r="C14" s="6">
        <v>4</v>
      </c>
      <c r="D14" s="6">
        <v>4</v>
      </c>
      <c r="E14" s="6">
        <f t="shared" ref="E14:F14" si="3">C14*$E$1</f>
        <v>10000</v>
      </c>
      <c r="F14" s="6">
        <f t="shared" si="3"/>
        <v>10000</v>
      </c>
      <c r="G14" s="15" t="s">
        <v>19</v>
      </c>
    </row>
    <row r="15" spans="1:7" ht="129.75" customHeight="1" x14ac:dyDescent="0.25">
      <c r="A15" s="5"/>
      <c r="B15" s="5" t="s">
        <v>77</v>
      </c>
      <c r="C15" s="6">
        <v>2</v>
      </c>
      <c r="D15" s="6">
        <v>2</v>
      </c>
      <c r="E15" s="6">
        <f t="shared" ref="E15:F15" si="4">C15*$E$1</f>
        <v>5000</v>
      </c>
      <c r="F15" s="6">
        <f t="shared" si="4"/>
        <v>5000</v>
      </c>
      <c r="G15" s="15" t="s">
        <v>21</v>
      </c>
    </row>
    <row r="16" spans="1:7" ht="15.75" customHeight="1" x14ac:dyDescent="0.25">
      <c r="A16" s="5"/>
      <c r="B16" s="5" t="s">
        <v>76</v>
      </c>
      <c r="C16" s="6">
        <v>2</v>
      </c>
      <c r="D16" s="6">
        <v>2</v>
      </c>
      <c r="E16" s="6">
        <f t="shared" ref="E16:F16" si="5">C16*$E$1</f>
        <v>5000</v>
      </c>
      <c r="F16" s="6">
        <f t="shared" si="5"/>
        <v>5000</v>
      </c>
      <c r="G16" s="15"/>
    </row>
    <row r="17" spans="1:7" ht="15.75" customHeight="1" x14ac:dyDescent="0.25">
      <c r="A17" s="5"/>
      <c r="B17" s="10"/>
      <c r="C17" s="6"/>
      <c r="D17" s="6"/>
      <c r="E17" s="6"/>
      <c r="F17" s="6"/>
      <c r="G17" s="15"/>
    </row>
    <row r="18" spans="1:7" ht="15.75" customHeight="1" x14ac:dyDescent="0.25">
      <c r="A18" s="13"/>
      <c r="B18" s="10"/>
      <c r="C18" s="6"/>
      <c r="D18" s="6"/>
      <c r="E18" s="6"/>
      <c r="F18" s="6"/>
      <c r="G18" s="16"/>
    </row>
    <row r="19" spans="1:7" ht="15.75" customHeight="1" x14ac:dyDescent="0.25">
      <c r="A19" s="3"/>
      <c r="B19" s="3" t="s">
        <v>23</v>
      </c>
      <c r="C19" s="4"/>
      <c r="D19" s="3"/>
      <c r="E19" s="3"/>
      <c r="F19" s="3"/>
      <c r="G19" s="3"/>
    </row>
    <row r="20" spans="1:7" ht="15.75" customHeight="1" x14ac:dyDescent="0.25">
      <c r="A20" s="12"/>
      <c r="B20" s="5" t="s">
        <v>24</v>
      </c>
      <c r="C20" s="17">
        <f t="shared" ref="C20:D20" si="6">SUM(C6:C18)*20%</f>
        <v>2.6</v>
      </c>
      <c r="D20" s="17">
        <f t="shared" si="6"/>
        <v>2.6</v>
      </c>
      <c r="E20" s="6">
        <f t="shared" ref="E20:F20" si="7">C20*$E$1</f>
        <v>6500</v>
      </c>
      <c r="F20" s="6">
        <f t="shared" si="7"/>
        <v>6500</v>
      </c>
      <c r="G20" s="12"/>
    </row>
    <row r="21" spans="1:7" ht="15.75" customHeight="1" x14ac:dyDescent="0.25">
      <c r="A21" s="13"/>
      <c r="B21" s="5"/>
      <c r="C21" s="6"/>
      <c r="D21" s="6"/>
      <c r="E21" s="6"/>
      <c r="F21" s="6"/>
      <c r="G21" s="18"/>
    </row>
    <row r="22" spans="1:7" ht="15.75" customHeight="1" x14ac:dyDescent="0.25">
      <c r="A22" s="5"/>
      <c r="B22" s="5"/>
      <c r="C22" s="6"/>
      <c r="D22" s="6"/>
      <c r="E22" s="6"/>
      <c r="F22" s="6"/>
      <c r="G22" s="18"/>
    </row>
    <row r="23" spans="1:7" ht="15.75" customHeight="1" x14ac:dyDescent="0.25">
      <c r="A23" s="5"/>
      <c r="B23" s="19" t="s">
        <v>25</v>
      </c>
      <c r="C23" s="20">
        <f t="shared" ref="C23:F23" si="8">SUM(C6:C22)</f>
        <v>15.6</v>
      </c>
      <c r="D23" s="17">
        <f t="shared" si="8"/>
        <v>15.6</v>
      </c>
      <c r="E23" s="17">
        <f t="shared" si="8"/>
        <v>39000</v>
      </c>
      <c r="F23" s="17">
        <f t="shared" si="8"/>
        <v>39000</v>
      </c>
    </row>
    <row r="24" spans="1:7" ht="15.75" customHeight="1" x14ac:dyDescent="0.25"/>
    <row r="25" spans="1:7" ht="15.75" customHeight="1" x14ac:dyDescent="0.25">
      <c r="B25" s="21"/>
    </row>
    <row r="26" spans="1:7" ht="15.75" customHeight="1" x14ac:dyDescent="0.25">
      <c r="A26" s="7"/>
      <c r="B26" s="22" t="s">
        <v>26</v>
      </c>
      <c r="C26" s="8"/>
      <c r="D26" s="7"/>
      <c r="E26" s="7"/>
      <c r="F26" s="7"/>
      <c r="G26" s="7"/>
    </row>
    <row r="27" spans="1:7" ht="15.75" customHeight="1" x14ac:dyDescent="0.25">
      <c r="A27" s="5"/>
      <c r="B27" s="5"/>
      <c r="C27" s="6"/>
      <c r="D27" s="6"/>
      <c r="E27" s="6"/>
      <c r="F27" s="6"/>
      <c r="G27" s="6"/>
    </row>
    <row r="28" spans="1:7" ht="15.75" customHeight="1" x14ac:dyDescent="0.25">
      <c r="A28" s="3"/>
      <c r="B28" s="3" t="s">
        <v>27</v>
      </c>
      <c r="C28" s="4"/>
      <c r="D28" s="3"/>
      <c r="E28" s="3"/>
      <c r="F28" s="3"/>
      <c r="G28" s="3"/>
    </row>
    <row r="29" spans="1:7" ht="15.75" customHeight="1" x14ac:dyDescent="0.25">
      <c r="A29" s="13"/>
      <c r="B29" s="10" t="s">
        <v>28</v>
      </c>
      <c r="C29" s="6">
        <v>2</v>
      </c>
      <c r="D29" s="6">
        <v>2</v>
      </c>
      <c r="E29" s="6">
        <v>5000</v>
      </c>
      <c r="F29" s="6">
        <v>5000</v>
      </c>
      <c r="G29" s="16" t="s">
        <v>29</v>
      </c>
    </row>
    <row r="30" spans="1:7" ht="15.75" customHeight="1" x14ac:dyDescent="0.25">
      <c r="A30" s="13"/>
      <c r="B30" s="10" t="s">
        <v>30</v>
      </c>
      <c r="C30" s="6">
        <v>2</v>
      </c>
      <c r="D30" s="6">
        <v>2</v>
      </c>
      <c r="E30" s="6">
        <v>5000</v>
      </c>
      <c r="F30" s="6">
        <v>5000</v>
      </c>
      <c r="G30" s="16"/>
    </row>
    <row r="31" spans="1:7" ht="15.75" customHeight="1" x14ac:dyDescent="0.25">
      <c r="A31" s="13"/>
      <c r="B31" s="23" t="s">
        <v>31</v>
      </c>
      <c r="C31" s="6">
        <v>12</v>
      </c>
      <c r="D31" s="6">
        <v>25</v>
      </c>
      <c r="E31" s="6">
        <v>25000</v>
      </c>
      <c r="F31" s="6">
        <v>55000</v>
      </c>
      <c r="G31" s="16"/>
    </row>
    <row r="32" spans="1:7" ht="15.75" customHeight="1" x14ac:dyDescent="0.25">
      <c r="A32" s="13"/>
      <c r="B32" s="10" t="s">
        <v>32</v>
      </c>
      <c r="C32" s="6">
        <v>12</v>
      </c>
      <c r="D32" s="6">
        <v>25</v>
      </c>
      <c r="E32" s="6">
        <v>25000</v>
      </c>
      <c r="F32" s="6">
        <v>55000</v>
      </c>
      <c r="G32" s="16"/>
    </row>
    <row r="33" spans="1:7" ht="15.75" customHeight="1" x14ac:dyDescent="0.25">
      <c r="A33" s="13"/>
      <c r="B33" s="10"/>
      <c r="C33" s="6"/>
      <c r="D33" s="6"/>
      <c r="E33" s="6"/>
      <c r="F33" s="6"/>
      <c r="G33" s="16"/>
    </row>
    <row r="34" spans="1:7" ht="15.75" customHeight="1" x14ac:dyDescent="0.25">
      <c r="A34" s="24"/>
      <c r="B34" s="24" t="s">
        <v>33</v>
      </c>
      <c r="C34" s="24"/>
      <c r="D34" s="24"/>
      <c r="E34" s="24"/>
      <c r="F34" s="24"/>
      <c r="G34" s="24"/>
    </row>
    <row r="35" spans="1:7" ht="15.75" customHeight="1" x14ac:dyDescent="0.25">
      <c r="A35" s="13"/>
      <c r="B35" s="12" t="s">
        <v>34</v>
      </c>
      <c r="C35" s="6">
        <v>2</v>
      </c>
      <c r="D35" s="6">
        <v>3</v>
      </c>
      <c r="E35" s="6">
        <f t="shared" ref="E35:F35" si="9">C35*$E$1</f>
        <v>5000</v>
      </c>
      <c r="F35" s="6">
        <f t="shared" si="9"/>
        <v>7500</v>
      </c>
      <c r="G35" s="12"/>
    </row>
    <row r="36" spans="1:7" ht="15.75" customHeight="1" x14ac:dyDescent="0.25">
      <c r="A36" s="13"/>
      <c r="B36" s="12" t="s">
        <v>35</v>
      </c>
      <c r="C36" s="6">
        <v>10</v>
      </c>
      <c r="D36" s="6">
        <v>15</v>
      </c>
      <c r="E36" s="6">
        <f t="shared" ref="E36:F36" si="10">C36*$E$1</f>
        <v>25000</v>
      </c>
      <c r="F36" s="6">
        <f t="shared" si="10"/>
        <v>37500</v>
      </c>
      <c r="G36" s="12"/>
    </row>
    <row r="37" spans="1:7" ht="15.75" customHeight="1" x14ac:dyDescent="0.25">
      <c r="A37" s="13"/>
      <c r="B37" s="10"/>
      <c r="C37" s="6"/>
      <c r="D37" s="6"/>
      <c r="E37" s="6"/>
      <c r="F37" s="6"/>
      <c r="G37" s="16"/>
    </row>
    <row r="38" spans="1:7" ht="15.75" customHeight="1" x14ac:dyDescent="0.25">
      <c r="A38" s="3"/>
      <c r="B38" s="3" t="s">
        <v>36</v>
      </c>
      <c r="C38" s="4"/>
      <c r="D38" s="3"/>
      <c r="E38" s="3"/>
      <c r="F38" s="3"/>
      <c r="G38" s="3"/>
    </row>
    <row r="39" spans="1:7" ht="15.75" customHeight="1" x14ac:dyDescent="0.25">
      <c r="A39" s="13"/>
      <c r="B39" s="10" t="s">
        <v>37</v>
      </c>
      <c r="C39" s="6">
        <v>2</v>
      </c>
      <c r="D39" s="6">
        <v>2</v>
      </c>
      <c r="E39" s="6">
        <f t="shared" ref="E39:F39" si="11">C39*$E$1</f>
        <v>5000</v>
      </c>
      <c r="F39" s="6">
        <f t="shared" si="11"/>
        <v>5000</v>
      </c>
      <c r="G39" s="16"/>
    </row>
    <row r="40" spans="1:7" ht="15.75" customHeight="1" x14ac:dyDescent="0.25">
      <c r="A40" s="13"/>
      <c r="B40" s="10" t="s">
        <v>38</v>
      </c>
      <c r="C40" s="6">
        <v>2</v>
      </c>
      <c r="D40" s="6">
        <v>2</v>
      </c>
      <c r="E40" s="6">
        <f t="shared" ref="E40:F40" si="12">C40*$E$1</f>
        <v>5000</v>
      </c>
      <c r="F40" s="6">
        <f t="shared" si="12"/>
        <v>5000</v>
      </c>
      <c r="G40" s="16"/>
    </row>
    <row r="41" spans="1:7" ht="15.75" customHeight="1" x14ac:dyDescent="0.25">
      <c r="A41" s="13"/>
      <c r="B41" s="10"/>
      <c r="C41" s="6"/>
      <c r="D41" s="6"/>
      <c r="E41" s="6"/>
      <c r="F41" s="6"/>
      <c r="G41" s="16"/>
    </row>
    <row r="42" spans="1:7" ht="15.75" customHeight="1" x14ac:dyDescent="0.25">
      <c r="A42" s="24"/>
      <c r="B42" s="24" t="s">
        <v>39</v>
      </c>
      <c r="C42" s="24"/>
      <c r="D42" s="24"/>
      <c r="E42" s="24"/>
      <c r="F42" s="24"/>
      <c r="G42" s="24"/>
    </row>
    <row r="43" spans="1:7" ht="15.75" customHeight="1" x14ac:dyDescent="0.25">
      <c r="A43" s="5"/>
      <c r="B43" s="5" t="s">
        <v>40</v>
      </c>
      <c r="C43" s="6">
        <v>4</v>
      </c>
      <c r="D43" s="6">
        <v>4</v>
      </c>
      <c r="E43" s="6">
        <f t="shared" ref="E43:F43" si="13">C43*$E$1</f>
        <v>10000</v>
      </c>
      <c r="F43" s="6">
        <f t="shared" si="13"/>
        <v>10000</v>
      </c>
      <c r="G43" s="12"/>
    </row>
    <row r="44" spans="1:7" ht="15.75" customHeight="1" x14ac:dyDescent="0.25">
      <c r="A44" s="5"/>
      <c r="B44" s="5" t="s">
        <v>41</v>
      </c>
      <c r="C44" s="6">
        <v>4</v>
      </c>
      <c r="D44" s="6">
        <v>4</v>
      </c>
      <c r="E44" s="6">
        <f t="shared" ref="E44:F44" si="14">C44*$E$1</f>
        <v>10000</v>
      </c>
      <c r="F44" s="6">
        <f t="shared" si="14"/>
        <v>10000</v>
      </c>
      <c r="G44" s="12"/>
    </row>
    <row r="45" spans="1:7" ht="15.75" customHeight="1" x14ac:dyDescent="0.25">
      <c r="A45" s="5"/>
      <c r="B45" s="10" t="s">
        <v>42</v>
      </c>
      <c r="C45" s="6">
        <v>1</v>
      </c>
      <c r="D45" s="6">
        <v>1</v>
      </c>
      <c r="E45" s="6">
        <f t="shared" ref="E45:F45" si="15">C45*$E$1</f>
        <v>2500</v>
      </c>
      <c r="F45" s="6">
        <f t="shared" si="15"/>
        <v>2500</v>
      </c>
      <c r="G45" s="14"/>
    </row>
    <row r="46" spans="1:7" ht="15.75" customHeight="1" x14ac:dyDescent="0.25">
      <c r="A46" s="5"/>
      <c r="B46" s="5" t="s">
        <v>43</v>
      </c>
      <c r="C46" s="6">
        <v>1</v>
      </c>
      <c r="D46" s="6">
        <v>1</v>
      </c>
      <c r="E46" s="6">
        <f t="shared" ref="E46:F46" si="16">C46*$E$1</f>
        <v>2500</v>
      </c>
      <c r="F46" s="6">
        <f t="shared" si="16"/>
        <v>2500</v>
      </c>
      <c r="G46" s="12"/>
    </row>
    <row r="47" spans="1:7" ht="15.75" customHeight="1" x14ac:dyDescent="0.25">
      <c r="A47" s="13"/>
      <c r="B47" s="10"/>
      <c r="C47" s="6"/>
      <c r="D47" s="6"/>
      <c r="E47" s="6"/>
      <c r="F47" s="6"/>
      <c r="G47" s="16"/>
    </row>
    <row r="48" spans="1:7" ht="15.75" customHeight="1" x14ac:dyDescent="0.25">
      <c r="A48" s="3"/>
      <c r="B48" s="3" t="s">
        <v>44</v>
      </c>
      <c r="C48" s="4"/>
      <c r="D48" s="24"/>
      <c r="E48" s="24"/>
      <c r="F48" s="24"/>
      <c r="G48" s="24"/>
    </row>
    <row r="49" spans="1:7" ht="15.75" customHeight="1" x14ac:dyDescent="0.25">
      <c r="A49" s="5"/>
      <c r="B49" s="5" t="s">
        <v>45</v>
      </c>
      <c r="C49" s="6">
        <v>5</v>
      </c>
      <c r="D49" s="6">
        <v>5</v>
      </c>
      <c r="E49" s="6">
        <f t="shared" ref="E49:F49" si="17">C49*$E$1</f>
        <v>12500</v>
      </c>
      <c r="F49" s="6">
        <f t="shared" si="17"/>
        <v>12500</v>
      </c>
      <c r="G49" s="12"/>
    </row>
    <row r="50" spans="1:7" ht="15.75" customHeight="1" x14ac:dyDescent="0.25">
      <c r="A50" s="5"/>
      <c r="B50" s="10" t="s">
        <v>46</v>
      </c>
      <c r="C50" s="6">
        <v>3</v>
      </c>
      <c r="D50" s="6">
        <v>3</v>
      </c>
      <c r="E50" s="6">
        <f t="shared" ref="E50:F50" si="18">C50*$E$1</f>
        <v>7500</v>
      </c>
      <c r="F50" s="6">
        <f t="shared" si="18"/>
        <v>7500</v>
      </c>
      <c r="G50" s="14"/>
    </row>
    <row r="51" spans="1:7" ht="15.75" customHeight="1" x14ac:dyDescent="0.25">
      <c r="A51" s="5"/>
      <c r="B51" s="10" t="s">
        <v>47</v>
      </c>
      <c r="C51" s="6">
        <v>1</v>
      </c>
      <c r="D51" s="6">
        <v>1</v>
      </c>
      <c r="E51" s="6">
        <f t="shared" ref="E51:F51" si="19">C51*$E$1</f>
        <v>2500</v>
      </c>
      <c r="F51" s="6">
        <f t="shared" si="19"/>
        <v>2500</v>
      </c>
      <c r="G51" s="14"/>
    </row>
    <row r="52" spans="1:7" ht="15.75" customHeight="1" x14ac:dyDescent="0.25">
      <c r="A52" s="13"/>
      <c r="B52" s="10"/>
      <c r="C52" s="6"/>
      <c r="D52" s="6"/>
      <c r="E52" s="6"/>
      <c r="F52" s="6"/>
      <c r="G52" s="16"/>
    </row>
    <row r="53" spans="1:7" ht="15.75" customHeight="1" x14ac:dyDescent="0.25">
      <c r="A53" s="24"/>
      <c r="B53" s="24" t="s">
        <v>48</v>
      </c>
      <c r="C53" s="24"/>
      <c r="D53" s="24"/>
      <c r="E53" s="24"/>
      <c r="F53" s="24"/>
      <c r="G53" s="24"/>
    </row>
    <row r="54" spans="1:7" ht="15.75" customHeight="1" x14ac:dyDescent="0.25">
      <c r="A54" s="13"/>
      <c r="B54" s="5" t="s">
        <v>49</v>
      </c>
      <c r="C54" s="6">
        <v>5</v>
      </c>
      <c r="D54" s="6">
        <v>5</v>
      </c>
      <c r="E54" s="6">
        <f t="shared" ref="E54:F54" si="20">C54*$E$1</f>
        <v>12500</v>
      </c>
      <c r="F54" s="6">
        <f t="shared" si="20"/>
        <v>12500</v>
      </c>
      <c r="G54" s="12" t="s">
        <v>50</v>
      </c>
    </row>
    <row r="55" spans="1:7" ht="15.75" customHeight="1" x14ac:dyDescent="0.25">
      <c r="A55" s="13"/>
      <c r="B55" s="10"/>
      <c r="C55" s="6"/>
      <c r="D55" s="6"/>
      <c r="E55" s="6"/>
      <c r="F55" s="6"/>
      <c r="G55" s="16"/>
    </row>
    <row r="56" spans="1:7" ht="15.75" customHeight="1" x14ac:dyDescent="0.25">
      <c r="A56" s="3"/>
      <c r="B56" s="3" t="s">
        <v>23</v>
      </c>
      <c r="C56" s="4"/>
      <c r="D56" s="3"/>
      <c r="E56" s="3"/>
      <c r="F56" s="3"/>
      <c r="G56" s="3"/>
    </row>
    <row r="57" spans="1:7" ht="15.75" customHeight="1" x14ac:dyDescent="0.25">
      <c r="A57" s="12"/>
      <c r="B57" s="5" t="s">
        <v>24</v>
      </c>
      <c r="C57" s="17">
        <f t="shared" ref="C57:D57" si="21">SUM(C34:C54)*20%</f>
        <v>8</v>
      </c>
      <c r="D57" s="17">
        <f t="shared" si="21"/>
        <v>9.2000000000000011</v>
      </c>
      <c r="E57" s="6">
        <f t="shared" ref="E57:F57" si="22">C57*$E$1</f>
        <v>20000</v>
      </c>
      <c r="F57" s="6">
        <f t="shared" si="22"/>
        <v>23000.000000000004</v>
      </c>
      <c r="G57" s="12"/>
    </row>
    <row r="58" spans="1:7" ht="15.75" customHeight="1" x14ac:dyDescent="0.25">
      <c r="A58" s="13"/>
      <c r="B58" s="5"/>
      <c r="C58" s="6"/>
      <c r="D58" s="6"/>
      <c r="E58" s="6"/>
      <c r="F58" s="6"/>
      <c r="G58" s="18"/>
    </row>
    <row r="59" spans="1:7" ht="15.75" customHeight="1" x14ac:dyDescent="0.25">
      <c r="A59" s="13"/>
      <c r="B59" s="5"/>
      <c r="C59" s="6"/>
      <c r="D59" s="6"/>
      <c r="E59" s="6"/>
      <c r="F59" s="6"/>
      <c r="G59" s="18"/>
    </row>
    <row r="60" spans="1:7" ht="15.75" customHeight="1" x14ac:dyDescent="0.25">
      <c r="A60" s="5"/>
      <c r="B60" s="19" t="s">
        <v>25</v>
      </c>
      <c r="C60" s="20">
        <f t="shared" ref="C60:F60" si="23">SUM(C28:C59)</f>
        <v>76</v>
      </c>
      <c r="D60" s="17">
        <f t="shared" si="23"/>
        <v>109.2</v>
      </c>
      <c r="E60" s="17">
        <f t="shared" si="23"/>
        <v>180000</v>
      </c>
      <c r="F60" s="17">
        <f t="shared" si="23"/>
        <v>258000</v>
      </c>
    </row>
    <row r="61" spans="1:7" ht="15.75" customHeight="1" x14ac:dyDescent="0.25"/>
    <row r="62" spans="1:7" ht="15.75" customHeight="1" x14ac:dyDescent="0.25"/>
    <row r="63" spans="1:7" ht="15.75" customHeight="1" x14ac:dyDescent="0.25">
      <c r="A63" s="25"/>
      <c r="B63" s="26" t="s">
        <v>51</v>
      </c>
      <c r="C63" s="26"/>
      <c r="D63" s="26"/>
      <c r="E63" s="26"/>
      <c r="F63" s="26"/>
      <c r="G63" s="26"/>
    </row>
    <row r="64" spans="1:7" ht="15.75" customHeight="1" x14ac:dyDescent="0.25">
      <c r="A64" s="27"/>
      <c r="B64" s="28"/>
      <c r="C64" s="11"/>
      <c r="D64" s="11"/>
      <c r="E64" s="11"/>
      <c r="F64" s="11"/>
      <c r="G64" s="11"/>
    </row>
    <row r="65" spans="1:7" ht="15.75" customHeight="1" x14ac:dyDescent="0.25">
      <c r="A65" s="27"/>
      <c r="B65" s="28" t="s">
        <v>9</v>
      </c>
      <c r="C65" s="29">
        <f t="shared" ref="C65:F65" si="24">C23</f>
        <v>15.6</v>
      </c>
      <c r="D65" s="29">
        <f t="shared" si="24"/>
        <v>15.6</v>
      </c>
      <c r="E65" s="6">
        <f t="shared" si="24"/>
        <v>39000</v>
      </c>
      <c r="F65" s="6">
        <f t="shared" si="24"/>
        <v>39000</v>
      </c>
      <c r="G65" s="30"/>
    </row>
    <row r="66" spans="1:7" ht="15.75" customHeight="1" x14ac:dyDescent="0.25">
      <c r="A66" s="27"/>
      <c r="B66" s="28" t="s">
        <v>26</v>
      </c>
      <c r="C66" s="29">
        <f t="shared" ref="C66:F66" si="25">C60</f>
        <v>76</v>
      </c>
      <c r="D66" s="29">
        <f t="shared" si="25"/>
        <v>109.2</v>
      </c>
      <c r="E66" s="6">
        <f t="shared" si="25"/>
        <v>180000</v>
      </c>
      <c r="F66" s="6">
        <f t="shared" si="25"/>
        <v>258000</v>
      </c>
      <c r="G66" s="30"/>
    </row>
    <row r="67" spans="1:7" ht="15.75" customHeight="1" x14ac:dyDescent="0.25">
      <c r="A67" s="27"/>
      <c r="B67" s="28"/>
      <c r="C67" s="11"/>
      <c r="D67" s="11"/>
      <c r="E67" s="11"/>
      <c r="F67" s="11"/>
      <c r="G67" s="30"/>
    </row>
    <row r="68" spans="1:7" ht="15.75" customHeight="1" x14ac:dyDescent="0.25">
      <c r="A68" s="27"/>
      <c r="B68" s="31" t="s">
        <v>25</v>
      </c>
      <c r="C68" s="32">
        <f t="shared" ref="C68:F68" si="26">SUM(C65:C66)</f>
        <v>91.6</v>
      </c>
      <c r="D68" s="32">
        <f t="shared" si="26"/>
        <v>124.8</v>
      </c>
      <c r="E68" s="20">
        <f t="shared" si="26"/>
        <v>219000</v>
      </c>
      <c r="F68" s="20">
        <f t="shared" si="26"/>
        <v>297000</v>
      </c>
      <c r="G68" s="2"/>
    </row>
    <row r="69" spans="1:7" ht="15.75" customHeight="1" x14ac:dyDescent="0.25"/>
    <row r="70" spans="1:7" ht="15.75" customHeight="1" x14ac:dyDescent="0.25"/>
    <row r="71" spans="1:7" ht="15.75" customHeight="1" x14ac:dyDescent="0.25">
      <c r="B71" s="21" t="s">
        <v>52</v>
      </c>
    </row>
    <row r="72" spans="1:7" ht="15.75" customHeight="1" x14ac:dyDescent="0.25">
      <c r="B72" s="2" t="s">
        <v>53</v>
      </c>
    </row>
    <row r="73" spans="1:7" ht="15.75" customHeight="1" x14ac:dyDescent="0.25"/>
    <row r="74" spans="1:7" ht="15.75" customHeight="1" x14ac:dyDescent="0.25">
      <c r="B74" s="21"/>
    </row>
    <row r="75" spans="1:7" ht="15.75" customHeight="1" x14ac:dyDescent="0.25">
      <c r="B75" s="2"/>
    </row>
    <row r="76" spans="1:7" ht="15.75" customHeight="1" x14ac:dyDescent="0.25"/>
    <row r="77" spans="1:7" ht="15.75" customHeight="1" x14ac:dyDescent="0.25"/>
    <row r="78" spans="1:7" ht="15.75" customHeight="1" x14ac:dyDescent="0.25"/>
    <row r="79" spans="1:7" ht="15.75" customHeight="1" x14ac:dyDescent="0.25"/>
    <row r="80" spans="1:7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spans="2:2" ht="15.75" customHeight="1" x14ac:dyDescent="0.25"/>
    <row r="178" spans="2:2" ht="15.75" customHeight="1" x14ac:dyDescent="0.25"/>
    <row r="179" spans="2:2" ht="15.75" customHeight="1" x14ac:dyDescent="0.25"/>
    <row r="180" spans="2:2" ht="15.75" customHeight="1" x14ac:dyDescent="0.25"/>
    <row r="181" spans="2:2" ht="15.75" customHeight="1" x14ac:dyDescent="0.25">
      <c r="B181" s="21"/>
    </row>
    <row r="182" spans="2:2" ht="15.75" customHeight="1" x14ac:dyDescent="0.25">
      <c r="B182" s="2"/>
    </row>
    <row r="183" spans="2:2" ht="15.75" customHeight="1" x14ac:dyDescent="0.25"/>
    <row r="184" spans="2:2" ht="15.75" customHeight="1" x14ac:dyDescent="0.25"/>
    <row r="185" spans="2:2" ht="15.75" customHeight="1" x14ac:dyDescent="0.25"/>
    <row r="186" spans="2:2" ht="15.75" customHeight="1" x14ac:dyDescent="0.25"/>
    <row r="187" spans="2:2" ht="15.75" customHeight="1" x14ac:dyDescent="0.25"/>
    <row r="188" spans="2:2" ht="15.75" customHeight="1" x14ac:dyDescent="0.25"/>
    <row r="189" spans="2:2" ht="15.75" customHeight="1" x14ac:dyDescent="0.25"/>
    <row r="190" spans="2:2" ht="15.75" customHeight="1" x14ac:dyDescent="0.25"/>
    <row r="191" spans="2:2" ht="15.75" customHeight="1" x14ac:dyDescent="0.25"/>
    <row r="192" spans="2: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0"/>
  <sheetViews>
    <sheetView topLeftCell="A76" workbookViewId="0">
      <selection activeCell="B100" sqref="B100"/>
    </sheetView>
  </sheetViews>
  <sheetFormatPr defaultColWidth="14.44140625" defaultRowHeight="15" customHeight="1" x14ac:dyDescent="0.25"/>
  <cols>
    <col min="1" max="1" width="4.33203125" customWidth="1"/>
    <col min="2" max="2" width="70.6640625" customWidth="1"/>
    <col min="3" max="3" width="20.88671875" customWidth="1"/>
    <col min="4" max="4" width="25.88671875" customWidth="1"/>
    <col min="5" max="5" width="18.33203125" customWidth="1"/>
    <col min="6" max="6" width="18.44140625" customWidth="1"/>
    <col min="7" max="7" width="67" customWidth="1"/>
  </cols>
  <sheetData>
    <row r="1" spans="1:7" ht="15.75" customHeight="1" x14ac:dyDescent="0.25">
      <c r="A1" s="1" t="s">
        <v>0</v>
      </c>
      <c r="C1" s="2"/>
      <c r="D1" s="1" t="s">
        <v>1</v>
      </c>
      <c r="E1" s="1">
        <v>2500</v>
      </c>
    </row>
    <row r="2" spans="1:7" ht="15.75" customHeight="1" x14ac:dyDescent="0.25">
      <c r="A2" s="3" t="s">
        <v>2</v>
      </c>
      <c r="B2" s="3" t="s">
        <v>3</v>
      </c>
      <c r="C2" s="4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 ht="15.75" customHeight="1" x14ac:dyDescent="0.25">
      <c r="A3" s="5"/>
      <c r="B3" s="5"/>
      <c r="C3" s="6"/>
      <c r="D3" s="6"/>
      <c r="E3" s="6"/>
      <c r="F3" s="6"/>
      <c r="G3" s="6"/>
    </row>
    <row r="4" spans="1:7" ht="15.75" customHeight="1" x14ac:dyDescent="0.25">
      <c r="A4" s="7"/>
      <c r="B4" s="7" t="s">
        <v>9</v>
      </c>
      <c r="C4" s="8"/>
      <c r="D4" s="7"/>
      <c r="E4" s="7"/>
      <c r="F4" s="7"/>
      <c r="G4" s="7"/>
    </row>
    <row r="5" spans="1:7" ht="15.75" customHeight="1" x14ac:dyDescent="0.25">
      <c r="A5" s="5"/>
      <c r="B5" s="5"/>
      <c r="C5" s="6"/>
      <c r="D5" s="6"/>
      <c r="E5" s="6"/>
      <c r="F5" s="6"/>
      <c r="G5" s="6"/>
    </row>
    <row r="6" spans="1:7" ht="15.75" customHeight="1" x14ac:dyDescent="0.25">
      <c r="A6" s="3"/>
      <c r="B6" s="3" t="s">
        <v>10</v>
      </c>
      <c r="C6" s="4"/>
      <c r="D6" s="3"/>
      <c r="E6" s="3"/>
      <c r="F6" s="3"/>
      <c r="G6" s="3"/>
    </row>
    <row r="7" spans="1:7" ht="15.75" customHeight="1" x14ac:dyDescent="0.25">
      <c r="A7" s="9"/>
      <c r="B7" s="10" t="s">
        <v>11</v>
      </c>
      <c r="C7" s="11">
        <v>3</v>
      </c>
      <c r="D7" s="11">
        <v>3</v>
      </c>
      <c r="E7" s="6">
        <f t="shared" ref="E7:F7" si="0">C7*$E$1</f>
        <v>7500</v>
      </c>
      <c r="F7" s="6">
        <f t="shared" si="0"/>
        <v>7500</v>
      </c>
      <c r="G7" s="12"/>
    </row>
    <row r="8" spans="1:7" ht="15.75" customHeight="1" x14ac:dyDescent="0.25">
      <c r="A8" s="13"/>
      <c r="B8" s="10"/>
      <c r="C8" s="6"/>
      <c r="D8" s="6"/>
      <c r="E8" s="6"/>
      <c r="F8" s="6"/>
      <c r="G8" s="14"/>
    </row>
    <row r="9" spans="1:7" ht="15.75" customHeight="1" x14ac:dyDescent="0.25">
      <c r="A9" s="3"/>
      <c r="B9" s="3" t="s">
        <v>12</v>
      </c>
      <c r="C9" s="4"/>
      <c r="D9" s="3"/>
      <c r="E9" s="3"/>
      <c r="F9" s="3"/>
      <c r="G9" s="3"/>
    </row>
    <row r="10" spans="1:7" ht="106.5" customHeight="1" x14ac:dyDescent="0.25">
      <c r="A10" s="5"/>
      <c r="B10" s="5" t="s">
        <v>13</v>
      </c>
      <c r="C10" s="6">
        <v>1</v>
      </c>
      <c r="D10" s="6">
        <v>1</v>
      </c>
      <c r="E10" s="6">
        <f t="shared" ref="E10:F10" si="1">C10*$E$1</f>
        <v>2500</v>
      </c>
      <c r="F10" s="6">
        <f t="shared" si="1"/>
        <v>2500</v>
      </c>
      <c r="G10" s="15" t="s">
        <v>14</v>
      </c>
    </row>
    <row r="11" spans="1:7" ht="117.75" customHeight="1" x14ac:dyDescent="0.25">
      <c r="A11" s="5"/>
      <c r="B11" s="5" t="s">
        <v>54</v>
      </c>
      <c r="C11" s="6">
        <v>1</v>
      </c>
      <c r="D11" s="6">
        <v>1</v>
      </c>
      <c r="E11" s="6">
        <f t="shared" ref="E11:F11" si="2">C11*$E$1</f>
        <v>2500</v>
      </c>
      <c r="F11" s="6">
        <f t="shared" si="2"/>
        <v>2500</v>
      </c>
      <c r="G11" s="15" t="s">
        <v>55</v>
      </c>
    </row>
    <row r="12" spans="1:7" ht="28.5" customHeight="1" x14ac:dyDescent="0.25">
      <c r="A12" s="5"/>
      <c r="B12" s="5" t="s">
        <v>15</v>
      </c>
      <c r="C12" s="6">
        <v>1</v>
      </c>
      <c r="D12" s="6">
        <v>1</v>
      </c>
      <c r="E12" s="6">
        <f t="shared" ref="E12:F12" si="3">C12*$E$1</f>
        <v>2500</v>
      </c>
      <c r="F12" s="6">
        <f t="shared" si="3"/>
        <v>2500</v>
      </c>
      <c r="G12" s="15" t="s">
        <v>16</v>
      </c>
    </row>
    <row r="13" spans="1:7" ht="15.75" customHeight="1" x14ac:dyDescent="0.25">
      <c r="A13" s="13"/>
      <c r="B13" s="10"/>
      <c r="C13" s="6"/>
      <c r="D13" s="6"/>
      <c r="E13" s="6"/>
      <c r="F13" s="6"/>
      <c r="G13" s="15"/>
    </row>
    <row r="14" spans="1:7" ht="15.75" customHeight="1" x14ac:dyDescent="0.25">
      <c r="A14" s="3"/>
      <c r="B14" s="3" t="s">
        <v>17</v>
      </c>
      <c r="C14" s="4"/>
      <c r="D14" s="3"/>
      <c r="E14" s="3"/>
      <c r="F14" s="3"/>
      <c r="G14" s="3"/>
    </row>
    <row r="15" spans="1:7" ht="204.75" customHeight="1" x14ac:dyDescent="0.25">
      <c r="A15" s="5"/>
      <c r="B15" s="5" t="s">
        <v>18</v>
      </c>
      <c r="C15" s="6">
        <v>4</v>
      </c>
      <c r="D15" s="6">
        <v>4</v>
      </c>
      <c r="E15" s="6">
        <f t="shared" ref="E15:F15" si="4">C15*$E$1</f>
        <v>10000</v>
      </c>
      <c r="F15" s="6">
        <f t="shared" si="4"/>
        <v>10000</v>
      </c>
      <c r="G15" s="15" t="s">
        <v>19</v>
      </c>
    </row>
    <row r="16" spans="1:7" ht="129.75" customHeight="1" x14ac:dyDescent="0.25">
      <c r="A16" s="5"/>
      <c r="B16" s="5" t="s">
        <v>20</v>
      </c>
      <c r="C16" s="6">
        <v>2</v>
      </c>
      <c r="D16" s="6">
        <v>2</v>
      </c>
      <c r="E16" s="6">
        <f t="shared" ref="E16:F16" si="5">C16*$E$1</f>
        <v>5000</v>
      </c>
      <c r="F16" s="6">
        <f t="shared" si="5"/>
        <v>5000</v>
      </c>
      <c r="G16" s="15" t="s">
        <v>21</v>
      </c>
    </row>
    <row r="17" spans="1:7" ht="15.75" customHeight="1" x14ac:dyDescent="0.25">
      <c r="A17" s="5"/>
      <c r="B17" s="5" t="s">
        <v>22</v>
      </c>
      <c r="C17" s="6">
        <v>2</v>
      </c>
      <c r="D17" s="6">
        <v>2</v>
      </c>
      <c r="E17" s="6">
        <f t="shared" ref="E17:F17" si="6">C17*$E$1</f>
        <v>5000</v>
      </c>
      <c r="F17" s="6">
        <f t="shared" si="6"/>
        <v>5000</v>
      </c>
      <c r="G17" s="15"/>
    </row>
    <row r="18" spans="1:7" ht="15.75" customHeight="1" x14ac:dyDescent="0.25">
      <c r="A18" s="5"/>
      <c r="B18" s="10"/>
      <c r="C18" s="6"/>
      <c r="D18" s="6"/>
      <c r="E18" s="6"/>
      <c r="F18" s="6"/>
      <c r="G18" s="15"/>
    </row>
    <row r="19" spans="1:7" ht="15.75" customHeight="1" x14ac:dyDescent="0.25">
      <c r="A19" s="13"/>
      <c r="B19" s="10"/>
      <c r="C19" s="6"/>
      <c r="D19" s="6"/>
      <c r="E19" s="6"/>
      <c r="F19" s="6"/>
      <c r="G19" s="16"/>
    </row>
    <row r="20" spans="1:7" ht="15.75" customHeight="1" x14ac:dyDescent="0.25">
      <c r="A20" s="3"/>
      <c r="B20" s="3" t="s">
        <v>23</v>
      </c>
      <c r="C20" s="4"/>
      <c r="D20" s="3"/>
      <c r="E20" s="3"/>
      <c r="F20" s="3"/>
      <c r="G20" s="3"/>
    </row>
    <row r="21" spans="1:7" ht="15.75" customHeight="1" x14ac:dyDescent="0.25">
      <c r="A21" s="12"/>
      <c r="B21" s="5" t="s">
        <v>24</v>
      </c>
      <c r="C21" s="17">
        <f t="shared" ref="C21:D21" si="7">SUM(C6:C19)*20%</f>
        <v>2.8000000000000003</v>
      </c>
      <c r="D21" s="17">
        <f t="shared" si="7"/>
        <v>2.8000000000000003</v>
      </c>
      <c r="E21" s="6">
        <f t="shared" ref="E21:F21" si="8">C21*$E$1</f>
        <v>7000.0000000000009</v>
      </c>
      <c r="F21" s="6">
        <f t="shared" si="8"/>
        <v>7000.0000000000009</v>
      </c>
      <c r="G21" s="12"/>
    </row>
    <row r="22" spans="1:7" ht="15.75" customHeight="1" x14ac:dyDescent="0.25">
      <c r="A22" s="13"/>
      <c r="B22" s="5"/>
      <c r="C22" s="6"/>
      <c r="D22" s="6"/>
      <c r="E22" s="6"/>
      <c r="F22" s="6"/>
      <c r="G22" s="18"/>
    </row>
    <row r="23" spans="1:7" ht="15.75" customHeight="1" x14ac:dyDescent="0.25">
      <c r="A23" s="5"/>
      <c r="B23" s="5"/>
      <c r="C23" s="6"/>
      <c r="D23" s="6"/>
      <c r="E23" s="6"/>
      <c r="F23" s="6"/>
      <c r="G23" s="18"/>
    </row>
    <row r="24" spans="1:7" ht="15.75" customHeight="1" x14ac:dyDescent="0.25">
      <c r="A24" s="5"/>
      <c r="B24" s="19" t="s">
        <v>25</v>
      </c>
      <c r="C24" s="20">
        <f t="shared" ref="C24:F24" si="9">SUM(C6:C23)</f>
        <v>16.8</v>
      </c>
      <c r="D24" s="17">
        <f t="shared" si="9"/>
        <v>16.8</v>
      </c>
      <c r="E24" s="17">
        <f t="shared" si="9"/>
        <v>42000</v>
      </c>
      <c r="F24" s="17">
        <f t="shared" si="9"/>
        <v>42000</v>
      </c>
    </row>
    <row r="25" spans="1:7" ht="15.75" customHeight="1" x14ac:dyDescent="0.25"/>
    <row r="26" spans="1:7" ht="15.75" customHeight="1" x14ac:dyDescent="0.25">
      <c r="B26" s="21"/>
    </row>
    <row r="27" spans="1:7" ht="15.75" customHeight="1" x14ac:dyDescent="0.25">
      <c r="A27" s="7"/>
      <c r="B27" s="22" t="s">
        <v>26</v>
      </c>
      <c r="C27" s="8"/>
      <c r="D27" s="7"/>
      <c r="E27" s="7"/>
      <c r="F27" s="7"/>
      <c r="G27" s="7"/>
    </row>
    <row r="28" spans="1:7" ht="15.75" customHeight="1" x14ac:dyDescent="0.25">
      <c r="A28" s="5"/>
      <c r="B28" s="5"/>
      <c r="C28" s="6"/>
      <c r="D28" s="6"/>
      <c r="E28" s="6"/>
      <c r="F28" s="6"/>
      <c r="G28" s="6"/>
    </row>
    <row r="29" spans="1:7" ht="15.75" customHeight="1" x14ac:dyDescent="0.25">
      <c r="A29" s="3"/>
      <c r="B29" s="3" t="s">
        <v>27</v>
      </c>
      <c r="C29" s="4"/>
      <c r="D29" s="3"/>
      <c r="E29" s="3"/>
      <c r="F29" s="3"/>
      <c r="G29" s="3"/>
    </row>
    <row r="30" spans="1:7" ht="15.75" customHeight="1" x14ac:dyDescent="0.25">
      <c r="A30" s="13"/>
      <c r="B30" s="10" t="s">
        <v>28</v>
      </c>
      <c r="C30" s="6">
        <v>2</v>
      </c>
      <c r="D30" s="6">
        <v>2</v>
      </c>
      <c r="E30" s="6">
        <v>5000</v>
      </c>
      <c r="F30" s="6">
        <v>5000</v>
      </c>
      <c r="G30" s="16" t="s">
        <v>29</v>
      </c>
    </row>
    <row r="31" spans="1:7" ht="15.75" customHeight="1" x14ac:dyDescent="0.25">
      <c r="A31" s="13"/>
      <c r="B31" s="10" t="s">
        <v>30</v>
      </c>
      <c r="C31" s="6">
        <v>2</v>
      </c>
      <c r="D31" s="6">
        <v>2</v>
      </c>
      <c r="E31" s="6">
        <v>5000</v>
      </c>
      <c r="F31" s="6">
        <v>5000</v>
      </c>
      <c r="G31" s="16"/>
    </row>
    <row r="32" spans="1:7" ht="15.75" customHeight="1" x14ac:dyDescent="0.25">
      <c r="A32" s="13"/>
      <c r="B32" s="23" t="s">
        <v>31</v>
      </c>
      <c r="C32" s="6">
        <v>12</v>
      </c>
      <c r="D32" s="6">
        <v>25</v>
      </c>
      <c r="E32" s="6">
        <v>25000</v>
      </c>
      <c r="F32" s="6">
        <v>55000</v>
      </c>
      <c r="G32" s="16"/>
    </row>
    <row r="33" spans="1:7" ht="15.75" customHeight="1" x14ac:dyDescent="0.25">
      <c r="A33" s="13"/>
      <c r="B33" s="10" t="s">
        <v>32</v>
      </c>
      <c r="C33" s="6">
        <v>12</v>
      </c>
      <c r="D33" s="6">
        <v>25</v>
      </c>
      <c r="E33" s="6">
        <v>25000</v>
      </c>
      <c r="F33" s="6">
        <v>55000</v>
      </c>
      <c r="G33" s="16"/>
    </row>
    <row r="34" spans="1:7" ht="15.75" customHeight="1" x14ac:dyDescent="0.25">
      <c r="A34" s="13"/>
      <c r="B34" s="10"/>
      <c r="C34" s="6"/>
      <c r="D34" s="6"/>
      <c r="E34" s="6"/>
      <c r="F34" s="6"/>
      <c r="G34" s="16"/>
    </row>
    <row r="35" spans="1:7" ht="15.75" customHeight="1" x14ac:dyDescent="0.25">
      <c r="A35" s="24"/>
      <c r="B35" s="24" t="s">
        <v>33</v>
      </c>
      <c r="C35" s="24"/>
      <c r="D35" s="24"/>
      <c r="E35" s="24"/>
      <c r="F35" s="24"/>
      <c r="G35" s="24"/>
    </row>
    <row r="36" spans="1:7" ht="15.75" customHeight="1" x14ac:dyDescent="0.25">
      <c r="A36" s="13"/>
      <c r="B36" s="12" t="s">
        <v>34</v>
      </c>
      <c r="C36" s="6">
        <v>2</v>
      </c>
      <c r="D36" s="6">
        <v>3</v>
      </c>
      <c r="E36" s="6">
        <f t="shared" ref="E36:F36" si="10">C36*$E$1</f>
        <v>5000</v>
      </c>
      <c r="F36" s="6">
        <f t="shared" si="10"/>
        <v>7500</v>
      </c>
      <c r="G36" s="12"/>
    </row>
    <row r="37" spans="1:7" ht="15.75" customHeight="1" x14ac:dyDescent="0.25">
      <c r="A37" s="13"/>
      <c r="B37" s="12" t="s">
        <v>35</v>
      </c>
      <c r="C37" s="6">
        <v>10</v>
      </c>
      <c r="D37" s="6">
        <v>15</v>
      </c>
      <c r="E37" s="6">
        <f t="shared" ref="E37:F37" si="11">C37*$E$1</f>
        <v>25000</v>
      </c>
      <c r="F37" s="6">
        <f t="shared" si="11"/>
        <v>37500</v>
      </c>
      <c r="G37" s="12"/>
    </row>
    <row r="38" spans="1:7" ht="15.75" customHeight="1" x14ac:dyDescent="0.25">
      <c r="A38" s="13"/>
      <c r="B38" s="10"/>
      <c r="C38" s="6"/>
      <c r="D38" s="6"/>
      <c r="E38" s="6"/>
      <c r="F38" s="6"/>
      <c r="G38" s="16"/>
    </row>
    <row r="39" spans="1:7" ht="15.75" customHeight="1" x14ac:dyDescent="0.25">
      <c r="A39" s="3"/>
      <c r="B39" s="3" t="s">
        <v>36</v>
      </c>
      <c r="C39" s="4"/>
      <c r="D39" s="3"/>
      <c r="E39" s="3"/>
      <c r="F39" s="3"/>
      <c r="G39" s="3"/>
    </row>
    <row r="40" spans="1:7" ht="15.75" customHeight="1" x14ac:dyDescent="0.25">
      <c r="A40" s="13"/>
      <c r="B40" s="10" t="s">
        <v>37</v>
      </c>
      <c r="C40" s="6">
        <v>2</v>
      </c>
      <c r="D40" s="6">
        <v>2</v>
      </c>
      <c r="E40" s="6">
        <f t="shared" ref="E40:F40" si="12">C40*$E$1</f>
        <v>5000</v>
      </c>
      <c r="F40" s="6">
        <f t="shared" si="12"/>
        <v>5000</v>
      </c>
      <c r="G40" s="16"/>
    </row>
    <row r="41" spans="1:7" ht="15.75" customHeight="1" x14ac:dyDescent="0.25">
      <c r="A41" s="13"/>
      <c r="B41" s="10" t="s">
        <v>38</v>
      </c>
      <c r="C41" s="6">
        <v>2</v>
      </c>
      <c r="D41" s="6">
        <v>2</v>
      </c>
      <c r="E41" s="6">
        <f t="shared" ref="E41:F41" si="13">C41*$E$1</f>
        <v>5000</v>
      </c>
      <c r="F41" s="6">
        <f t="shared" si="13"/>
        <v>5000</v>
      </c>
      <c r="G41" s="16"/>
    </row>
    <row r="42" spans="1:7" ht="15.75" customHeight="1" x14ac:dyDescent="0.25">
      <c r="A42" s="13"/>
      <c r="B42" s="10"/>
      <c r="C42" s="6"/>
      <c r="D42" s="6"/>
      <c r="E42" s="6"/>
      <c r="F42" s="6"/>
      <c r="G42" s="16"/>
    </row>
    <row r="43" spans="1:7" ht="15.75" customHeight="1" x14ac:dyDescent="0.25">
      <c r="A43" s="24"/>
      <c r="B43" s="24" t="s">
        <v>39</v>
      </c>
      <c r="C43" s="24"/>
      <c r="D43" s="24"/>
      <c r="E43" s="24"/>
      <c r="F43" s="24"/>
      <c r="G43" s="24"/>
    </row>
    <row r="44" spans="1:7" ht="15.75" customHeight="1" x14ac:dyDescent="0.25">
      <c r="A44" s="5"/>
      <c r="B44" s="5" t="s">
        <v>40</v>
      </c>
      <c r="C44" s="6">
        <v>4</v>
      </c>
      <c r="D44" s="6">
        <v>4</v>
      </c>
      <c r="E44" s="6">
        <f t="shared" ref="E44:F44" si="14">C44*$E$1</f>
        <v>10000</v>
      </c>
      <c r="F44" s="6">
        <f t="shared" si="14"/>
        <v>10000</v>
      </c>
      <c r="G44" s="12"/>
    </row>
    <row r="45" spans="1:7" ht="15.75" customHeight="1" x14ac:dyDescent="0.25">
      <c r="A45" s="5"/>
      <c r="B45" s="5" t="s">
        <v>41</v>
      </c>
      <c r="C45" s="6">
        <v>4</v>
      </c>
      <c r="D45" s="6">
        <v>4</v>
      </c>
      <c r="E45" s="6">
        <f t="shared" ref="E45:F45" si="15">C45*$E$1</f>
        <v>10000</v>
      </c>
      <c r="F45" s="6">
        <f t="shared" si="15"/>
        <v>10000</v>
      </c>
      <c r="G45" s="12"/>
    </row>
    <row r="46" spans="1:7" ht="15.75" customHeight="1" x14ac:dyDescent="0.25">
      <c r="A46" s="5"/>
      <c r="B46" s="10" t="s">
        <v>42</v>
      </c>
      <c r="C46" s="6">
        <v>1</v>
      </c>
      <c r="D46" s="6">
        <v>1</v>
      </c>
      <c r="E46" s="6">
        <f t="shared" ref="E46:F46" si="16">C46*$E$1</f>
        <v>2500</v>
      </c>
      <c r="F46" s="6">
        <f t="shared" si="16"/>
        <v>2500</v>
      </c>
      <c r="G46" s="14"/>
    </row>
    <row r="47" spans="1:7" ht="15.75" customHeight="1" x14ac:dyDescent="0.25">
      <c r="A47" s="5"/>
      <c r="B47" s="5" t="s">
        <v>43</v>
      </c>
      <c r="C47" s="6">
        <v>1</v>
      </c>
      <c r="D47" s="6">
        <v>1</v>
      </c>
      <c r="E47" s="6">
        <f t="shared" ref="E47:F47" si="17">C47*$E$1</f>
        <v>2500</v>
      </c>
      <c r="F47" s="6">
        <f t="shared" si="17"/>
        <v>2500</v>
      </c>
      <c r="G47" s="12"/>
    </row>
    <row r="48" spans="1:7" ht="15.75" customHeight="1" x14ac:dyDescent="0.25">
      <c r="A48" s="13"/>
      <c r="B48" s="10"/>
      <c r="C48" s="6"/>
      <c r="D48" s="6"/>
      <c r="E48" s="6"/>
      <c r="F48" s="6"/>
      <c r="G48" s="16"/>
    </row>
    <row r="49" spans="1:7" ht="15.75" customHeight="1" x14ac:dyDescent="0.25">
      <c r="A49" s="3"/>
      <c r="B49" s="3" t="s">
        <v>44</v>
      </c>
      <c r="C49" s="4"/>
      <c r="D49" s="24"/>
      <c r="E49" s="24"/>
      <c r="F49" s="24"/>
      <c r="G49" s="24"/>
    </row>
    <row r="50" spans="1:7" ht="15.75" customHeight="1" x14ac:dyDescent="0.25">
      <c r="A50" s="5"/>
      <c r="B50" s="5" t="s">
        <v>45</v>
      </c>
      <c r="C50" s="6">
        <v>5</v>
      </c>
      <c r="D50" s="6">
        <v>5</v>
      </c>
      <c r="E50" s="6">
        <f t="shared" ref="E50:F50" si="18">C50*$E$1</f>
        <v>12500</v>
      </c>
      <c r="F50" s="6">
        <f t="shared" si="18"/>
        <v>12500</v>
      </c>
      <c r="G50" s="12"/>
    </row>
    <row r="51" spans="1:7" ht="15.75" customHeight="1" x14ac:dyDescent="0.25">
      <c r="A51" s="5"/>
      <c r="B51" s="10" t="s">
        <v>46</v>
      </c>
      <c r="C51" s="6">
        <v>3</v>
      </c>
      <c r="D51" s="6">
        <v>3</v>
      </c>
      <c r="E51" s="6">
        <f t="shared" ref="E51:F51" si="19">C51*$E$1</f>
        <v>7500</v>
      </c>
      <c r="F51" s="6">
        <f t="shared" si="19"/>
        <v>7500</v>
      </c>
      <c r="G51" s="14"/>
    </row>
    <row r="52" spans="1:7" ht="15.75" customHeight="1" x14ac:dyDescent="0.25">
      <c r="A52" s="5"/>
      <c r="B52" s="10" t="s">
        <v>47</v>
      </c>
      <c r="C52" s="6">
        <v>1</v>
      </c>
      <c r="D52" s="6">
        <v>1</v>
      </c>
      <c r="E52" s="6">
        <f t="shared" ref="E52:F52" si="20">C52*$E$1</f>
        <v>2500</v>
      </c>
      <c r="F52" s="6">
        <f t="shared" si="20"/>
        <v>2500</v>
      </c>
      <c r="G52" s="14"/>
    </row>
    <row r="53" spans="1:7" ht="15.75" customHeight="1" x14ac:dyDescent="0.25">
      <c r="A53" s="13"/>
      <c r="B53" s="10"/>
      <c r="C53" s="6"/>
      <c r="D53" s="6"/>
      <c r="E53" s="6"/>
      <c r="F53" s="6"/>
      <c r="G53" s="16"/>
    </row>
    <row r="54" spans="1:7" ht="15.75" customHeight="1" x14ac:dyDescent="0.25">
      <c r="A54" s="24"/>
      <c r="B54" s="24" t="s">
        <v>48</v>
      </c>
      <c r="C54" s="24"/>
      <c r="D54" s="24"/>
      <c r="E54" s="24"/>
      <c r="F54" s="24"/>
      <c r="G54" s="24"/>
    </row>
    <row r="55" spans="1:7" ht="15.75" customHeight="1" x14ac:dyDescent="0.25">
      <c r="A55" s="13"/>
      <c r="B55" s="5" t="s">
        <v>49</v>
      </c>
      <c r="C55" s="6">
        <v>5</v>
      </c>
      <c r="D55" s="6">
        <v>5</v>
      </c>
      <c r="E55" s="6">
        <f t="shared" ref="E55:F55" si="21">C55*$E$1</f>
        <v>12500</v>
      </c>
      <c r="F55" s="6">
        <f t="shared" si="21"/>
        <v>12500</v>
      </c>
      <c r="G55" s="12" t="s">
        <v>50</v>
      </c>
    </row>
    <row r="56" spans="1:7" ht="15.75" customHeight="1" x14ac:dyDescent="0.25">
      <c r="A56" s="13"/>
      <c r="B56" s="10"/>
      <c r="C56" s="6"/>
      <c r="D56" s="6"/>
      <c r="E56" s="6"/>
      <c r="F56" s="6"/>
      <c r="G56" s="16"/>
    </row>
    <row r="57" spans="1:7" ht="15.75" customHeight="1" x14ac:dyDescent="0.25">
      <c r="A57" s="3"/>
      <c r="B57" s="3" t="s">
        <v>23</v>
      </c>
      <c r="C57" s="4"/>
      <c r="D57" s="3"/>
      <c r="E57" s="3"/>
      <c r="F57" s="3"/>
      <c r="G57" s="3"/>
    </row>
    <row r="58" spans="1:7" ht="15.75" customHeight="1" x14ac:dyDescent="0.25">
      <c r="A58" s="12"/>
      <c r="B58" s="5" t="s">
        <v>24</v>
      </c>
      <c r="C58" s="17">
        <f t="shared" ref="C58:D58" si="22">SUM(C35:C55)*20%</f>
        <v>8</v>
      </c>
      <c r="D58" s="17">
        <f t="shared" si="22"/>
        <v>9.2000000000000011</v>
      </c>
      <c r="E58" s="6">
        <f t="shared" ref="E58:F58" si="23">C58*$E$1</f>
        <v>20000</v>
      </c>
      <c r="F58" s="6">
        <f t="shared" si="23"/>
        <v>23000.000000000004</v>
      </c>
      <c r="G58" s="12"/>
    </row>
    <row r="59" spans="1:7" ht="15.75" customHeight="1" x14ac:dyDescent="0.25">
      <c r="A59" s="13"/>
      <c r="B59" s="5"/>
      <c r="C59" s="6"/>
      <c r="D59" s="6"/>
      <c r="E59" s="6"/>
      <c r="F59" s="6"/>
      <c r="G59" s="18"/>
    </row>
    <row r="60" spans="1:7" ht="15.75" customHeight="1" x14ac:dyDescent="0.25">
      <c r="A60" s="13"/>
      <c r="B60" s="5"/>
      <c r="C60" s="6"/>
      <c r="D60" s="6"/>
      <c r="E60" s="6"/>
      <c r="F60" s="6"/>
      <c r="G60" s="18"/>
    </row>
    <row r="61" spans="1:7" ht="15.75" customHeight="1" x14ac:dyDescent="0.25">
      <c r="A61" s="5"/>
      <c r="B61" s="19" t="s">
        <v>25</v>
      </c>
      <c r="C61" s="20">
        <f t="shared" ref="C61:F61" si="24">SUM(C29:C60)</f>
        <v>76</v>
      </c>
      <c r="D61" s="17">
        <f t="shared" si="24"/>
        <v>109.2</v>
      </c>
      <c r="E61" s="17">
        <f t="shared" si="24"/>
        <v>180000</v>
      </c>
      <c r="F61" s="17">
        <f t="shared" si="24"/>
        <v>258000</v>
      </c>
    </row>
    <row r="62" spans="1:7" ht="15.75" customHeight="1" x14ac:dyDescent="0.25"/>
    <row r="63" spans="1:7" ht="15.75" customHeight="1" x14ac:dyDescent="0.25"/>
    <row r="64" spans="1:7" ht="15.75" customHeight="1" x14ac:dyDescent="0.25">
      <c r="A64" s="7"/>
      <c r="B64" s="33" t="s">
        <v>56</v>
      </c>
      <c r="C64" s="8"/>
      <c r="D64" s="7"/>
      <c r="E64" s="7"/>
      <c r="F64" s="7"/>
      <c r="G64" s="7"/>
    </row>
    <row r="65" spans="1:7" ht="15.75" customHeight="1" x14ac:dyDescent="0.25">
      <c r="A65" s="5"/>
      <c r="B65" s="5"/>
      <c r="C65" s="6"/>
      <c r="D65" s="6"/>
      <c r="E65" s="6"/>
      <c r="F65" s="6"/>
      <c r="G65" s="6"/>
    </row>
    <row r="66" spans="1:7" ht="15.75" customHeight="1" x14ac:dyDescent="0.25">
      <c r="A66" s="3"/>
      <c r="B66" s="3" t="s">
        <v>57</v>
      </c>
      <c r="C66" s="4"/>
      <c r="D66" s="3"/>
      <c r="E66" s="3"/>
      <c r="F66" s="3"/>
      <c r="G66" s="3"/>
    </row>
    <row r="67" spans="1:7" ht="141" customHeight="1" x14ac:dyDescent="0.25">
      <c r="A67" s="5"/>
      <c r="B67" s="5" t="s">
        <v>57</v>
      </c>
      <c r="C67" s="6">
        <v>3</v>
      </c>
      <c r="D67" s="6">
        <v>3</v>
      </c>
      <c r="E67" s="6">
        <f t="shared" ref="E67:F67" si="25">C67*$E$1</f>
        <v>7500</v>
      </c>
      <c r="F67" s="6">
        <f t="shared" si="25"/>
        <v>7500</v>
      </c>
      <c r="G67" s="15" t="s">
        <v>58</v>
      </c>
    </row>
    <row r="68" spans="1:7" ht="15.75" customHeight="1" x14ac:dyDescent="0.25">
      <c r="A68" s="5"/>
      <c r="B68" s="5" t="s">
        <v>59</v>
      </c>
      <c r="C68" s="6">
        <v>1</v>
      </c>
      <c r="D68" s="6">
        <v>1</v>
      </c>
      <c r="E68" s="6">
        <f t="shared" ref="E68:F68" si="26">C68*$E$1</f>
        <v>2500</v>
      </c>
      <c r="F68" s="6">
        <f t="shared" si="26"/>
        <v>2500</v>
      </c>
      <c r="G68" s="12"/>
    </row>
    <row r="69" spans="1:7" ht="15.75" customHeight="1" x14ac:dyDescent="0.25">
      <c r="A69" s="5"/>
      <c r="B69" s="5" t="s">
        <v>60</v>
      </c>
      <c r="C69" s="6">
        <v>1</v>
      </c>
      <c r="D69" s="6">
        <v>1</v>
      </c>
      <c r="E69" s="6">
        <f t="shared" ref="E69:F69" si="27">C69*$E$1</f>
        <v>2500</v>
      </c>
      <c r="F69" s="6">
        <f t="shared" si="27"/>
        <v>2500</v>
      </c>
      <c r="G69" s="12"/>
    </row>
    <row r="70" spans="1:7" ht="15.75" customHeight="1" x14ac:dyDescent="0.25">
      <c r="A70" s="5"/>
      <c r="B70" s="10"/>
      <c r="C70" s="6"/>
      <c r="D70" s="6"/>
      <c r="E70" s="6"/>
      <c r="F70" s="6"/>
      <c r="G70" s="14"/>
    </row>
    <row r="71" spans="1:7" ht="15.75" customHeight="1" x14ac:dyDescent="0.25">
      <c r="A71" s="3"/>
      <c r="B71" s="3" t="s">
        <v>61</v>
      </c>
      <c r="C71" s="4"/>
      <c r="D71" s="3"/>
      <c r="E71" s="3"/>
      <c r="F71" s="3"/>
      <c r="G71" s="3"/>
    </row>
    <row r="72" spans="1:7" ht="15.75" customHeight="1" x14ac:dyDescent="0.25">
      <c r="A72" s="5"/>
      <c r="B72" s="5" t="s">
        <v>62</v>
      </c>
      <c r="C72" s="6">
        <v>3</v>
      </c>
      <c r="D72" s="6">
        <v>5</v>
      </c>
      <c r="E72" s="6">
        <f t="shared" ref="E72:F72" si="28">C72*$E$1</f>
        <v>7500</v>
      </c>
      <c r="F72" s="6">
        <f t="shared" si="28"/>
        <v>12500</v>
      </c>
      <c r="G72" s="12"/>
    </row>
    <row r="73" spans="1:7" ht="15.75" customHeight="1" x14ac:dyDescent="0.25">
      <c r="A73" s="5"/>
      <c r="B73" s="5" t="s">
        <v>63</v>
      </c>
      <c r="C73" s="6">
        <v>16</v>
      </c>
      <c r="D73" s="6">
        <v>32</v>
      </c>
      <c r="E73" s="6">
        <f t="shared" ref="E73:F73" si="29">C73*$E$1</f>
        <v>40000</v>
      </c>
      <c r="F73" s="6">
        <f t="shared" si="29"/>
        <v>80000</v>
      </c>
      <c r="G73" s="12"/>
    </row>
    <row r="74" spans="1:7" ht="15.75" customHeight="1" x14ac:dyDescent="0.25">
      <c r="A74" s="5"/>
      <c r="B74" s="10"/>
      <c r="C74" s="6"/>
      <c r="D74" s="6"/>
      <c r="E74" s="6"/>
      <c r="F74" s="6"/>
      <c r="G74" s="14"/>
    </row>
    <row r="75" spans="1:7" ht="15.75" customHeight="1" x14ac:dyDescent="0.25">
      <c r="A75" s="3"/>
      <c r="B75" s="3" t="s">
        <v>64</v>
      </c>
      <c r="C75" s="4"/>
      <c r="D75" s="3"/>
      <c r="E75" s="3"/>
      <c r="F75" s="3"/>
      <c r="G75" s="3"/>
    </row>
    <row r="76" spans="1:7" ht="15.75" customHeight="1" x14ac:dyDescent="0.25">
      <c r="A76" s="5"/>
      <c r="B76" s="5" t="s">
        <v>65</v>
      </c>
      <c r="C76" s="6">
        <v>12</v>
      </c>
      <c r="D76" s="6">
        <v>12</v>
      </c>
      <c r="E76" s="6">
        <f t="shared" ref="E76:F76" si="30">C76*$E$1</f>
        <v>30000</v>
      </c>
      <c r="F76" s="6">
        <f t="shared" si="30"/>
        <v>30000</v>
      </c>
      <c r="G76" s="12"/>
    </row>
    <row r="77" spans="1:7" ht="15.75" customHeight="1" x14ac:dyDescent="0.25">
      <c r="A77" s="5"/>
      <c r="B77" s="10"/>
      <c r="C77" s="6"/>
      <c r="D77" s="6"/>
      <c r="E77" s="6"/>
      <c r="F77" s="6"/>
      <c r="G77" s="14"/>
    </row>
    <row r="78" spans="1:7" ht="15.75" customHeight="1" x14ac:dyDescent="0.25">
      <c r="A78" s="3"/>
      <c r="B78" s="3" t="s">
        <v>66</v>
      </c>
      <c r="C78" s="4"/>
      <c r="D78" s="3"/>
      <c r="E78" s="3"/>
      <c r="F78" s="3"/>
      <c r="G78" s="3"/>
    </row>
    <row r="79" spans="1:7" ht="15.75" customHeight="1" x14ac:dyDescent="0.25">
      <c r="A79" s="5"/>
      <c r="B79" s="5" t="s">
        <v>67</v>
      </c>
      <c r="C79" s="6">
        <v>4</v>
      </c>
      <c r="D79" s="6">
        <v>6</v>
      </c>
      <c r="E79" s="6">
        <f t="shared" ref="E79:F79" si="31">C79*$E$1</f>
        <v>10000</v>
      </c>
      <c r="F79" s="6">
        <f t="shared" si="31"/>
        <v>15000</v>
      </c>
      <c r="G79" s="6"/>
    </row>
    <row r="80" spans="1:7" ht="15.75" customHeight="1" x14ac:dyDescent="0.25">
      <c r="A80" s="5"/>
      <c r="B80" s="5" t="s">
        <v>68</v>
      </c>
      <c r="C80" s="6">
        <v>2</v>
      </c>
      <c r="D80" s="6">
        <v>4</v>
      </c>
      <c r="E80" s="6">
        <f t="shared" ref="E80:F80" si="32">C80*$E$1</f>
        <v>5000</v>
      </c>
      <c r="F80" s="6">
        <f t="shared" si="32"/>
        <v>10000</v>
      </c>
      <c r="G80" s="6"/>
    </row>
    <row r="81" spans="1:7" ht="15.75" customHeight="1" x14ac:dyDescent="0.25">
      <c r="A81" s="5"/>
      <c r="B81" s="5" t="s">
        <v>69</v>
      </c>
      <c r="C81" s="6">
        <v>2</v>
      </c>
      <c r="D81" s="6">
        <v>4</v>
      </c>
      <c r="E81" s="6">
        <f t="shared" ref="E81:F81" si="33">C81*$E$1</f>
        <v>5000</v>
      </c>
      <c r="F81" s="6">
        <f t="shared" si="33"/>
        <v>10000</v>
      </c>
      <c r="G81" s="6"/>
    </row>
    <row r="82" spans="1:7" ht="15.75" customHeight="1" x14ac:dyDescent="0.25">
      <c r="A82" s="5"/>
      <c r="B82" s="5" t="s">
        <v>70</v>
      </c>
      <c r="C82" s="6">
        <v>1</v>
      </c>
      <c r="D82" s="6">
        <v>1</v>
      </c>
      <c r="E82" s="6">
        <f t="shared" ref="E82:F82" si="34">C82*$E$1</f>
        <v>2500</v>
      </c>
      <c r="F82" s="6">
        <f t="shared" si="34"/>
        <v>2500</v>
      </c>
      <c r="G82" s="12"/>
    </row>
    <row r="83" spans="1:7" ht="15.75" customHeight="1" x14ac:dyDescent="0.25">
      <c r="A83" s="5"/>
      <c r="B83" s="10"/>
      <c r="C83" s="6"/>
      <c r="D83" s="6"/>
      <c r="E83" s="6"/>
      <c r="F83" s="6"/>
      <c r="G83" s="14"/>
    </row>
    <row r="84" spans="1:7" ht="15.75" customHeight="1" x14ac:dyDescent="0.25">
      <c r="A84" s="13"/>
      <c r="B84" s="10"/>
      <c r="C84" s="6"/>
      <c r="D84" s="6"/>
      <c r="E84" s="6"/>
      <c r="F84" s="6"/>
      <c r="G84" s="16"/>
    </row>
    <row r="85" spans="1:7" ht="15.75" customHeight="1" x14ac:dyDescent="0.25">
      <c r="A85" s="3"/>
      <c r="B85" s="3" t="s">
        <v>23</v>
      </c>
      <c r="C85" s="4"/>
      <c r="D85" s="3"/>
      <c r="E85" s="3"/>
      <c r="F85" s="3"/>
      <c r="G85" s="3"/>
    </row>
    <row r="86" spans="1:7" ht="15.75" customHeight="1" x14ac:dyDescent="0.25">
      <c r="A86" s="12"/>
      <c r="B86" s="5" t="s">
        <v>24</v>
      </c>
      <c r="C86" s="17">
        <f t="shared" ref="C86:D86" si="35">SUM(C66:C82)*20%</f>
        <v>9</v>
      </c>
      <c r="D86" s="17">
        <f t="shared" si="35"/>
        <v>13.8</v>
      </c>
      <c r="E86" s="6">
        <f t="shared" ref="E86:F86" si="36">C86*$E$1</f>
        <v>22500</v>
      </c>
      <c r="F86" s="6">
        <f t="shared" si="36"/>
        <v>34500</v>
      </c>
      <c r="G86" s="12"/>
    </row>
    <row r="87" spans="1:7" ht="15.75" customHeight="1" x14ac:dyDescent="0.25">
      <c r="A87" s="13"/>
      <c r="B87" s="5"/>
      <c r="C87" s="6"/>
      <c r="D87" s="6"/>
      <c r="E87" s="6"/>
      <c r="F87" s="6"/>
      <c r="G87" s="18"/>
    </row>
    <row r="88" spans="1:7" ht="15.75" customHeight="1" x14ac:dyDescent="0.25">
      <c r="A88" s="13"/>
      <c r="B88" s="5"/>
      <c r="C88" s="6"/>
      <c r="D88" s="6"/>
      <c r="E88" s="6"/>
      <c r="F88" s="6"/>
      <c r="G88" s="18"/>
    </row>
    <row r="89" spans="1:7" ht="15.75" customHeight="1" x14ac:dyDescent="0.25">
      <c r="A89" s="5"/>
      <c r="B89" s="19" t="s">
        <v>25</v>
      </c>
      <c r="C89" s="20">
        <f t="shared" ref="C89:F89" si="37">SUM(C66:C88)</f>
        <v>54</v>
      </c>
      <c r="D89" s="17">
        <f t="shared" si="37"/>
        <v>82.8</v>
      </c>
      <c r="E89" s="17">
        <f t="shared" si="37"/>
        <v>135000</v>
      </c>
      <c r="F89" s="17">
        <f t="shared" si="37"/>
        <v>207000</v>
      </c>
    </row>
    <row r="90" spans="1:7" ht="15.75" customHeight="1" x14ac:dyDescent="0.25"/>
    <row r="91" spans="1:7" ht="15.75" customHeight="1" x14ac:dyDescent="0.25"/>
    <row r="92" spans="1:7" ht="15.75" customHeight="1" x14ac:dyDescent="0.25">
      <c r="A92" s="25"/>
      <c r="B92" s="26" t="s">
        <v>51</v>
      </c>
      <c r="C92" s="26"/>
      <c r="D92" s="26"/>
      <c r="E92" s="26"/>
      <c r="F92" s="26"/>
      <c r="G92" s="26"/>
    </row>
    <row r="93" spans="1:7" ht="15.75" customHeight="1" x14ac:dyDescent="0.25">
      <c r="A93" s="27"/>
      <c r="B93" s="28"/>
      <c r="C93" s="11"/>
      <c r="D93" s="11"/>
      <c r="E93" s="11"/>
      <c r="F93" s="11"/>
      <c r="G93" s="11"/>
    </row>
    <row r="94" spans="1:7" ht="15.75" customHeight="1" x14ac:dyDescent="0.25">
      <c r="A94" s="27"/>
      <c r="B94" s="28" t="s">
        <v>9</v>
      </c>
      <c r="C94" s="29">
        <f t="shared" ref="C94:F94" si="38">C24</f>
        <v>16.8</v>
      </c>
      <c r="D94" s="29">
        <f t="shared" si="38"/>
        <v>16.8</v>
      </c>
      <c r="E94" s="6">
        <f t="shared" si="38"/>
        <v>42000</v>
      </c>
      <c r="F94" s="6">
        <f t="shared" si="38"/>
        <v>42000</v>
      </c>
      <c r="G94" s="30"/>
    </row>
    <row r="95" spans="1:7" ht="15.75" customHeight="1" x14ac:dyDescent="0.25">
      <c r="A95" s="27"/>
      <c r="B95" s="28" t="s">
        <v>26</v>
      </c>
      <c r="C95" s="29">
        <f t="shared" ref="C95:F95" si="39">C61</f>
        <v>76</v>
      </c>
      <c r="D95" s="29">
        <f t="shared" si="39"/>
        <v>109.2</v>
      </c>
      <c r="E95" s="6">
        <f t="shared" si="39"/>
        <v>180000</v>
      </c>
      <c r="F95" s="6">
        <f t="shared" si="39"/>
        <v>258000</v>
      </c>
      <c r="G95" s="30"/>
    </row>
    <row r="96" spans="1:7" ht="15.75" customHeight="1" x14ac:dyDescent="0.25">
      <c r="A96" s="27"/>
      <c r="B96" s="28" t="s">
        <v>56</v>
      </c>
      <c r="C96" s="29">
        <f t="shared" ref="C96:F96" si="40">C89</f>
        <v>54</v>
      </c>
      <c r="D96" s="29">
        <f t="shared" si="40"/>
        <v>82.8</v>
      </c>
      <c r="E96" s="6">
        <f t="shared" si="40"/>
        <v>135000</v>
      </c>
      <c r="F96" s="6">
        <f t="shared" si="40"/>
        <v>207000</v>
      </c>
      <c r="G96" s="30"/>
    </row>
    <row r="97" spans="1:7" ht="15.75" customHeight="1" x14ac:dyDescent="0.25">
      <c r="A97" s="27"/>
      <c r="B97" s="28"/>
      <c r="C97" s="11"/>
      <c r="D97" s="11"/>
      <c r="E97" s="11"/>
      <c r="F97" s="11"/>
      <c r="G97" s="30"/>
    </row>
    <row r="98" spans="1:7" ht="15.75" customHeight="1" x14ac:dyDescent="0.25">
      <c r="A98" s="27"/>
      <c r="B98" s="31" t="s">
        <v>25</v>
      </c>
      <c r="C98" s="32">
        <f t="shared" ref="C98:F98" si="41">SUM(C94:C96)</f>
        <v>146.80000000000001</v>
      </c>
      <c r="D98" s="32">
        <f t="shared" si="41"/>
        <v>208.8</v>
      </c>
      <c r="E98" s="20">
        <f t="shared" si="41"/>
        <v>357000</v>
      </c>
      <c r="F98" s="20">
        <f t="shared" si="41"/>
        <v>507000</v>
      </c>
      <c r="G98" s="2"/>
    </row>
    <row r="99" spans="1:7" ht="15.75" customHeight="1" x14ac:dyDescent="0.25"/>
    <row r="100" spans="1:7" ht="15.75" customHeight="1" x14ac:dyDescent="0.25"/>
    <row r="101" spans="1:7" ht="15.75" customHeight="1" x14ac:dyDescent="0.25">
      <c r="B101" s="21" t="s">
        <v>52</v>
      </c>
    </row>
    <row r="102" spans="1:7" ht="15.75" customHeight="1" x14ac:dyDescent="0.25">
      <c r="B102" s="2" t="s">
        <v>53</v>
      </c>
    </row>
    <row r="103" spans="1:7" ht="15.75" customHeight="1" x14ac:dyDescent="0.25"/>
    <row r="104" spans="1:7" ht="15.75" customHeight="1" x14ac:dyDescent="0.25">
      <c r="B104" s="21"/>
    </row>
    <row r="105" spans="1:7" ht="15.75" customHeight="1" x14ac:dyDescent="0.25">
      <c r="B105" s="2"/>
    </row>
    <row r="106" spans="1:7" ht="15.75" customHeight="1" x14ac:dyDescent="0.25"/>
    <row r="107" spans="1:7" ht="15.75" customHeight="1" x14ac:dyDescent="0.25"/>
    <row r="108" spans="1:7" ht="15.75" customHeight="1" x14ac:dyDescent="0.25"/>
    <row r="109" spans="1:7" ht="15.75" customHeight="1" x14ac:dyDescent="0.25"/>
    <row r="110" spans="1:7" ht="15.75" customHeight="1" x14ac:dyDescent="0.25"/>
    <row r="111" spans="1:7" ht="15.75" customHeight="1" x14ac:dyDescent="0.25"/>
    <row r="112" spans="1:7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spans="2:2" ht="15.75" customHeight="1" x14ac:dyDescent="0.25"/>
    <row r="210" spans="2:2" ht="15.75" customHeight="1" x14ac:dyDescent="0.25"/>
    <row r="211" spans="2:2" ht="15.75" customHeight="1" x14ac:dyDescent="0.25">
      <c r="B211" s="21"/>
    </row>
    <row r="212" spans="2:2" ht="15.75" customHeight="1" x14ac:dyDescent="0.25">
      <c r="B212" s="2"/>
    </row>
    <row r="213" spans="2:2" ht="15.75" customHeight="1" x14ac:dyDescent="0.25"/>
    <row r="214" spans="2:2" ht="15.75" customHeight="1" x14ac:dyDescent="0.25"/>
    <row r="215" spans="2:2" ht="15.75" customHeight="1" x14ac:dyDescent="0.25"/>
    <row r="216" spans="2:2" ht="15.75" customHeight="1" x14ac:dyDescent="0.25"/>
    <row r="217" spans="2:2" ht="15.75" customHeight="1" x14ac:dyDescent="0.25"/>
    <row r="218" spans="2:2" ht="15.75" customHeight="1" x14ac:dyDescent="0.25"/>
    <row r="219" spans="2:2" ht="15.75" customHeight="1" x14ac:dyDescent="0.25"/>
    <row r="220" spans="2:2" ht="15.75" customHeight="1" x14ac:dyDescent="0.25"/>
    <row r="221" spans="2:2" ht="15.75" customHeight="1" x14ac:dyDescent="0.25"/>
    <row r="222" spans="2:2" ht="15.75" customHeight="1" x14ac:dyDescent="0.25"/>
    <row r="223" spans="2:2" ht="15.75" customHeight="1" x14ac:dyDescent="0.25"/>
    <row r="224" spans="2:2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Малый бизнес и бизнес</vt:lpstr>
      <vt:lpstr>Битрикс24 CRM + магазин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Семенцов</cp:lastModifiedBy>
  <dcterms:modified xsi:type="dcterms:W3CDTF">2023-06-29T16:00:34Z</dcterms:modified>
</cp:coreProperties>
</file>